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Александровский\"/>
    </mc:Choice>
  </mc:AlternateContent>
  <bookViews>
    <workbookView xWindow="0" yWindow="0" windowWidth="20490" windowHeight="7815" activeTab="7"/>
  </bookViews>
  <sheets>
    <sheet name="5" sheetId="14" r:id="rId1"/>
    <sheet name="9" sheetId="13" r:id="rId2"/>
    <sheet name="13" sheetId="12" r:id="rId3"/>
    <sheet name=" Таблица 1" sheetId="1" r:id="rId4"/>
    <sheet name="5_2" sheetId="15" r:id="rId5"/>
    <sheet name="9_2" sheetId="16" r:id="rId6"/>
    <sheet name="13_2" sheetId="17" r:id="rId7"/>
    <sheet name="Таблица 2" sheetId="5" r:id="rId8"/>
    <sheet name="Кадры" sheetId="9" r:id="rId9"/>
    <sheet name="Свод " sheetId="6" r:id="rId10"/>
    <sheet name="Лист2" sheetId="11" r:id="rId11"/>
    <sheet name="Источник" sheetId="7" state="hidden" r:id="rId12"/>
    <sheet name="Список школ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8" hidden="1">Кадры!$A$1:$XFB$3157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3" r:id="rId20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B32" i="6" l="1"/>
  <c r="B18" i="6" l="1"/>
  <c r="E37" i="6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4" i="17"/>
  <c r="E3" i="17"/>
  <c r="E2" i="17"/>
  <c r="K11" i="1" l="1"/>
  <c r="V27" i="12" l="1"/>
  <c r="W27" i="12" s="1"/>
  <c r="V26" i="12"/>
  <c r="W26" i="12" s="1"/>
  <c r="V25" i="12"/>
  <c r="W25" i="12" s="1"/>
  <c r="V24" i="12"/>
  <c r="W24" i="12" s="1"/>
  <c r="V23" i="12"/>
  <c r="W23" i="12" s="1"/>
  <c r="V22" i="12"/>
  <c r="W22" i="12" s="1"/>
  <c r="V21" i="12"/>
  <c r="W21" i="12" s="1"/>
  <c r="V20" i="12"/>
  <c r="W20" i="12" s="1"/>
  <c r="V19" i="12"/>
  <c r="W19" i="12" s="1"/>
  <c r="V18" i="12"/>
  <c r="W18" i="12" s="1"/>
  <c r="V17" i="12"/>
  <c r="W17" i="12" s="1"/>
  <c r="V16" i="12"/>
  <c r="W16" i="12" s="1"/>
  <c r="V15" i="12"/>
  <c r="W14" i="12"/>
  <c r="V14" i="12"/>
  <c r="W13" i="12"/>
  <c r="V13" i="12"/>
  <c r="W12" i="12"/>
  <c r="V12" i="12"/>
  <c r="W11" i="12"/>
  <c r="V11" i="12"/>
  <c r="W10" i="12"/>
  <c r="V10" i="12"/>
  <c r="V9" i="12"/>
  <c r="V8" i="12"/>
  <c r="V7" i="12"/>
  <c r="W9" i="12" s="1"/>
  <c r="W8" i="12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E4" i="16" l="1"/>
  <c r="E3" i="16"/>
  <c r="E2" i="16"/>
  <c r="V27" i="13"/>
  <c r="W27" i="13" s="1"/>
  <c r="V26" i="13"/>
  <c r="W26" i="13" s="1"/>
  <c r="V25" i="13"/>
  <c r="W25" i="13" s="1"/>
  <c r="V24" i="13"/>
  <c r="W24" i="13" s="1"/>
  <c r="V23" i="13"/>
  <c r="W23" i="13" s="1"/>
  <c r="V22" i="13"/>
  <c r="W22" i="13" s="1"/>
  <c r="V21" i="13"/>
  <c r="W21" i="13" s="1"/>
  <c r="V20" i="13"/>
  <c r="W20" i="13" s="1"/>
  <c r="V19" i="13"/>
  <c r="W19" i="13" s="1"/>
  <c r="V18" i="13"/>
  <c r="W18" i="13" s="1"/>
  <c r="V17" i="13"/>
  <c r="W17" i="13" s="1"/>
  <c r="V16" i="13"/>
  <c r="W16" i="13" s="1"/>
  <c r="V15" i="13"/>
  <c r="W14" i="13"/>
  <c r="V14" i="13"/>
  <c r="W13" i="13"/>
  <c r="V13" i="13"/>
  <c r="W12" i="13"/>
  <c r="V12" i="13"/>
  <c r="W11" i="13"/>
  <c r="V11" i="13"/>
  <c r="W10" i="13"/>
  <c r="V10" i="13"/>
  <c r="V9" i="13"/>
  <c r="V8" i="13"/>
  <c r="V7" i="13"/>
  <c r="W9" i="13" s="1"/>
  <c r="E4" i="15"/>
  <c r="E3" i="15"/>
  <c r="E2" i="15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W8" i="13" l="1"/>
  <c r="W8" i="14"/>
  <c r="D24" i="6" l="1"/>
  <c r="E4" i="5" l="1"/>
  <c r="E3" i="5"/>
  <c r="E2" i="5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V14" i="1"/>
  <c r="V15" i="1"/>
  <c r="W19" i="1"/>
  <c r="W13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21" i="1" l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C55" i="6"/>
  <c r="D55" i="6" s="1"/>
  <c r="B83" i="6"/>
  <c r="B75" i="6"/>
  <c r="C75" i="6" s="1"/>
  <c r="B73" i="6"/>
  <c r="B71" i="6"/>
  <c r="B74" i="6"/>
  <c r="B72" i="6"/>
  <c r="B70" i="6"/>
  <c r="B24" i="6" l="1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5" i="6" l="1"/>
  <c r="C84" i="6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E31" i="6"/>
  <c r="F31" i="6" s="1"/>
  <c r="E30" i="6"/>
  <c r="F30" i="6" s="1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<sst xmlns="http://schemas.openxmlformats.org/spreadsheetml/2006/main" count="3086" uniqueCount="938">
  <si>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</si>
  <si>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</si>
  <si>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</si>
  <si>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</si>
  <si>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</si>
  <si>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</si>
  <si>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</si>
  <si>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</si>
  <si>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</si>
  <si>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</si>
  <si>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</si>
  <si>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</si>
  <si>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</si>
  <si>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</si>
  <si>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</si>
  <si>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</si>
  <si>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</si>
  <si>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</si>
  <si>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</si>
  <si>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</si>
  <si>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</si>
  <si>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</si>
  <si>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</si>
  <si>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</si>
  <si>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</si>
  <si>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</si>
  <si>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</si>
  <si>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</si>
  <si>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</si>
  <si>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</si>
  <si>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</si>
  <si>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</si>
  <si>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</si>
  <si>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</si>
  <si>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</si>
  <si>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</si>
  <si>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</si>
  <si>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</si>
  <si>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</si>
  <si>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</si>
  <si>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</si>
  <si>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</si>
  <si>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</si>
  <si>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</si>
  <si>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</si>
  <si>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</si>
  <si>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</si>
  <si>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</si>
  <si>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</si>
  <si>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</si>
  <si>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</si>
  <si>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</si>
  <si>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</si>
  <si>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</si>
  <si>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</si>
  <si>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</si>
  <si>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</si>
  <si>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</si>
  <si>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</si>
  <si>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</si>
  <si>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</si>
  <si>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</si>
  <si>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</si>
  <si>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</si>
  <si>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</si>
  <si>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</si>
  <si>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</si>
  <si>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</si>
  <si>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</si>
  <si>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</si>
  <si>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</si>
  <si>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</si>
  <si>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</si>
  <si>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</si>
  <si>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</si>
  <si>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</si>
  <si>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</si>
  <si>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</si>
  <si>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</si>
  <si>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</si>
  <si>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</si>
  <si>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</si>
  <si>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</si>
  <si>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</si>
  <si>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</si>
  <si>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</si>
  <si>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</si>
  <si>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</si>
  <si>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</si>
  <si>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</si>
  <si>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</si>
  <si>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</si>
  <si>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</si>
  <si>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</si>
  <si>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</si>
  <si>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</si>
  <si>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</si>
  <si>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</si>
  <si>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</si>
  <si>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</si>
  <si>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</si>
  <si>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</si>
  <si>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</si>
  <si>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</si>
  <si>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</si>
  <si>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</si>
  <si>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</si>
  <si>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</si>
  <si>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</si>
  <si>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</si>
  <si>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</si>
  <si>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</si>
  <si>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</si>
  <si>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</si>
  <si>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</si>
  <si>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</si>
  <si>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</si>
  <si>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</si>
  <si>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</si>
  <si>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</si>
  <si>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</si>
  <si>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</si>
  <si>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</si>
  <si>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</si>
  <si>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</si>
  <si>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</si>
  <si>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</si>
  <si>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</si>
  <si>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</si>
  <si>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</si>
  <si>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</si>
  <si>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</si>
  <si>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</si>
  <si>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</si>
  <si>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</si>
  <si>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</si>
  <si>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</si>
  <si>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</si>
  <si>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</si>
  <si>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</si>
  <si>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</si>
  <si>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</si>
  <si>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</si>
  <si>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</si>
  <si>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</si>
  <si>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</si>
  <si>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</si>
  <si>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</si>
  <si>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</si>
  <si>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</si>
  <si>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</si>
  <si>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</si>
  <si>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</si>
  <si>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</si>
  <si>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</si>
  <si>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</si>
  <si>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</si>
  <si>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</si>
  <si>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</si>
  <si>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</si>
  <si>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</si>
  <si>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</si>
  <si>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</si>
  <si>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</si>
  <si>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</si>
  <si>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</si>
  <si>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</si>
  <si>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</si>
  <si>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</si>
  <si>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</si>
  <si>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</si>
  <si>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</si>
  <si>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</si>
  <si>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</si>
  <si>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</si>
  <si>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</si>
  <si>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</si>
  <si>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</si>
  <si>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</si>
  <si>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</si>
  <si>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</si>
  <si>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</si>
  <si>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</si>
  <si>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</si>
  <si>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</si>
  <si>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</si>
  <si>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</si>
  <si>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</si>
  <si>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</si>
  <si>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</si>
  <si>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</si>
  <si>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</si>
  <si>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</si>
  <si>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</si>
  <si>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</si>
  <si>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</si>
  <si>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</si>
  <si>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</si>
  <si>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</si>
  <si>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</si>
  <si>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</si>
  <si>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</si>
  <si>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</si>
  <si>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</si>
  <si>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</si>
  <si>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</si>
  <si>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</si>
  <si>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</si>
  <si>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</si>
  <si>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</si>
  <si>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</si>
  <si>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</si>
  <si>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</si>
  <si>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</si>
  <si>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</si>
  <si>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</si>
  <si>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</si>
  <si>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</si>
  <si>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</si>
  <si>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</si>
  <si>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</si>
  <si>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</si>
  <si>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</si>
  <si>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</si>
  <si>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</si>
  <si>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</si>
  <si>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</si>
  <si>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</si>
  <si>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</si>
  <si>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</si>
  <si>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</si>
  <si>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</si>
  <si>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</si>
  <si>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</si>
  <si>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</si>
  <si>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</si>
  <si>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</si>
  <si>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</si>
  <si>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</si>
  <si>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</si>
  <si>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</si>
  <si>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</si>
  <si>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</si>
  <si>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</si>
  <si>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</si>
  <si>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</si>
  <si>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</si>
  <si>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</si>
  <si>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</si>
  <si>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</si>
  <si>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</si>
  <si>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</si>
  <si>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</si>
  <si>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</si>
  <si>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</si>
  <si>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</si>
  <si>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</si>
  <si>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</si>
  <si>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</si>
  <si>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</si>
  <si>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</si>
  <si>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</si>
  <si>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</si>
  <si>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</si>
  <si>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</si>
  <si>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</si>
  <si>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</si>
  <si>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</si>
  <si>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</si>
  <si>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</si>
  <si>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</si>
  <si>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</si>
  <si>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</si>
  <si>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</si>
  <si>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</si>
  <si>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</si>
  <si>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</si>
  <si>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</si>
  <si>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</si>
  <si>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</si>
  <si>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</si>
  <si>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</si>
  <si>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</si>
  <si>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</si>
  <si>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</si>
  <si>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</si>
  <si>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</si>
  <si>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</si>
  <si>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</si>
  <si>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</si>
  <si>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</si>
  <si>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</si>
  <si>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</si>
  <si>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</si>
  <si>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</si>
  <si>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</si>
  <si>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</si>
  <si>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</si>
  <si>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</si>
  <si>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</si>
  <si>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</si>
  <si>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</si>
  <si>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</si>
  <si>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</si>
  <si>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</si>
  <si>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</si>
  <si>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</si>
  <si>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</si>
  <si>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</si>
  <si>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</si>
  <si>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</si>
  <si>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</si>
  <si>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</si>
  <si>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</si>
  <si>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</si>
  <si>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</si>
  <si>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</si>
  <si>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</si>
  <si>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</si>
  <si>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</si>
  <si>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</si>
  <si>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</si>
  <si>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</si>
  <si>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</si>
  <si>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</si>
  <si>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</si>
  <si>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</si>
  <si>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</si>
  <si>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</si>
  <si>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</si>
  <si>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</si>
  <si>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</si>
  <si>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</si>
  <si>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</si>
  <si>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</si>
  <si>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</si>
  <si>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</si>
  <si>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</si>
  <si>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</si>
  <si>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</si>
  <si>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</si>
  <si>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</si>
  <si>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</si>
  <si>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</si>
  <si>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</si>
  <si>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</si>
  <si>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</si>
  <si>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</si>
  <si>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</si>
  <si>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</si>
  <si>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</si>
  <si>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</si>
  <si>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</si>
  <si>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</si>
  <si>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</si>
  <si>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</si>
  <si>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</si>
  <si>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</si>
  <si>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</si>
  <si>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</si>
  <si>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</si>
  <si>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</si>
  <si>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</si>
  <si>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</si>
  <si>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</si>
  <si>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</si>
  <si>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</si>
  <si>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</si>
  <si>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</si>
  <si>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</si>
  <si>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</si>
  <si>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</si>
  <si>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</si>
  <si>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</si>
  <si>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</si>
  <si>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</si>
  <si>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</si>
  <si>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</si>
  <si>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</si>
  <si>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</si>
  <si>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</si>
  <si>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</si>
  <si>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</si>
  <si>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</si>
  <si>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</si>
  <si>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</si>
  <si>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</si>
  <si>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</si>
  <si>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</si>
  <si>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</si>
  <si>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</si>
  <si>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</si>
  <si>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</si>
  <si>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</si>
  <si>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</si>
  <si>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</si>
  <si>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</si>
  <si>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</si>
  <si>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</si>
  <si>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</si>
  <si>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</si>
  <si>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</si>
  <si>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</si>
  <si>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</si>
  <si>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</si>
  <si>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</si>
  <si>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</si>
  <si>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</si>
  <si>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</si>
  <si>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</si>
  <si>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</si>
  <si>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</si>
  <si>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</si>
  <si>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</si>
  <si>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</si>
  <si>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</si>
  <si>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</si>
  <si>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</si>
  <si>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</si>
  <si>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</si>
  <si>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</si>
  <si>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</si>
  <si>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</si>
  <si>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</si>
  <si>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</si>
  <si>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</si>
  <si>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</si>
  <si>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</si>
  <si>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</si>
  <si>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</si>
  <si>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</si>
  <si>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</si>
  <si>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</si>
  <si>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</si>
  <si>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</si>
  <si>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</si>
  <si>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</si>
  <si>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</si>
  <si>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</si>
  <si>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</si>
  <si>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</si>
  <si>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</si>
  <si>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</si>
  <si>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</si>
  <si>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</si>
  <si>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</si>
  <si>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</si>
  <si>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</si>
  <si>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</si>
  <si>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</si>
  <si>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</si>
  <si>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</si>
  <si>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</si>
  <si>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</si>
  <si>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</si>
  <si>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</si>
  <si>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</si>
  <si>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</si>
  <si>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</si>
  <si>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</si>
  <si>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</si>
  <si>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</si>
  <si>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</si>
  <si>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</si>
  <si>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</si>
  <si>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</si>
  <si>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</si>
  <si>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</si>
  <si>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</si>
  <si>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</si>
  <si>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</si>
  <si>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</si>
  <si>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</si>
  <si>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</si>
  <si>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</si>
  <si>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</si>
  <si>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</si>
  <si>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</si>
  <si>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</si>
  <si>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</si>
  <si>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</si>
  <si>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</si>
  <si>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</si>
  <si>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</si>
  <si>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</si>
  <si>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</si>
  <si>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</si>
  <si>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</si>
  <si>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</si>
  <si>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</si>
  <si>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</si>
  <si>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</si>
  <si>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</si>
  <si>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</si>
  <si>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</si>
  <si>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</si>
  <si>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</si>
  <si>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</si>
  <si>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</si>
  <si>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</si>
  <si>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</si>
  <si>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</si>
  <si>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</si>
  <si>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</si>
  <si>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</si>
  <si>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</si>
  <si>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</si>
  <si>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</si>
  <si>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</si>
  <si>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</si>
  <si>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</si>
  <si>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</si>
  <si>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</si>
  <si>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</si>
  <si>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</si>
  <si>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</si>
  <si>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</si>
  <si>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</si>
  <si>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</si>
  <si>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</si>
  <si>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</si>
  <si>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</si>
  <si>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</si>
  <si>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</si>
  <si>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</si>
  <si>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</si>
  <si>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</si>
  <si>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</si>
  <si>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</si>
  <si>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</si>
  <si>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</si>
  <si>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</si>
  <si>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</si>
  <si>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</si>
  <si>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</si>
  <si>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</si>
  <si>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</si>
  <si>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</si>
  <si>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</si>
  <si>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</si>
  <si>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</si>
  <si>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</si>
  <si>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</si>
  <si>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</si>
  <si>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</si>
  <si>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</si>
  <si>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</si>
  <si>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</si>
  <si>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</si>
  <si>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</si>
  <si>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</si>
  <si>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</si>
  <si>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</si>
  <si>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</si>
  <si>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</si>
  <si>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</si>
  <si>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</si>
  <si>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</si>
  <si>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</si>
  <si>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</si>
  <si>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</si>
  <si>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</si>
  <si>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</si>
  <si>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</si>
  <si>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</si>
  <si>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</si>
  <si>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</si>
  <si>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</si>
  <si>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</si>
  <si>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</si>
  <si>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</si>
  <si>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</si>
  <si>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</si>
  <si>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</si>
  <si>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</si>
  <si>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</si>
  <si>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</si>
  <si>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</si>
  <si>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</si>
  <si>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</si>
  <si>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</si>
  <si>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</si>
  <si>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</si>
  <si>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</si>
  <si>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</si>
  <si>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</si>
  <si>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</si>
  <si>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</si>
  <si>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</si>
  <si>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</si>
  <si>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</si>
  <si>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</si>
  <si>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</si>
  <si>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</si>
  <si>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</si>
  <si>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</si>
  <si>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</si>
  <si>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</si>
  <si>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</si>
  <si>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</si>
  <si>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</si>
  <si>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</si>
  <si>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</si>
  <si>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</si>
  <si>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</si>
  <si>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</si>
  <si>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</si>
  <si>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</si>
  <si>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</si>
  <si>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</si>
  <si>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</si>
  <si>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</si>
  <si>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</si>
  <si>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</si>
  <si>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</si>
  <si>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</si>
  <si>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</si>
  <si>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</si>
  <si>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</si>
  <si>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</si>
  <si>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</si>
  <si>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</si>
  <si>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</si>
  <si>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</si>
  <si>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</si>
  <si>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</si>
  <si>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</si>
  <si>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</si>
  <si>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</si>
  <si>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</si>
  <si>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</si>
  <si>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</si>
  <si>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</si>
  <si>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</si>
  <si>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</si>
  <si>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</si>
  <si>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</si>
  <si>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</si>
  <si>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</si>
  <si>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</si>
  <si>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</si>
  <si>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</si>
  <si>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</si>
  <si>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</si>
  <si>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</si>
  <si>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</si>
  <si>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</si>
  <si>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</si>
  <si>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</si>
  <si>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</si>
  <si>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</si>
  <si>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</si>
  <si>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</si>
  <si>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</si>
  <si>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</si>
  <si>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</si>
  <si>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</si>
  <si>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</si>
  <si>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</si>
  <si>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</si>
  <si>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</si>
  <si>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</si>
  <si>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</si>
  <si>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</si>
  <si>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</si>
  <si>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</si>
  <si>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</si>
  <si>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</si>
  <si>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</si>
  <si>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</si>
  <si>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</si>
  <si>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</si>
  <si>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</si>
  <si>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</si>
  <si>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</si>
  <si>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</si>
  <si>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</si>
  <si>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</si>
  <si>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</si>
  <si>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</si>
  <si>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</si>
  <si>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</si>
  <si>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</si>
  <si>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</si>
  <si>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</si>
  <si>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</si>
  <si>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</si>
  <si>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</si>
  <si>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</si>
  <si>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</si>
  <si>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</si>
  <si>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</si>
  <si>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</si>
  <si>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</si>
  <si>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</si>
  <si>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</si>
  <si>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</si>
  <si>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</si>
  <si>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</si>
  <si>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</si>
  <si>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</si>
  <si>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</si>
  <si>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</si>
  <si>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</si>
  <si>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</si>
  <si>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</si>
  <si>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</si>
  <si>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</si>
  <si>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</si>
  <si>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</si>
  <si>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</si>
  <si>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</si>
  <si>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</si>
  <si>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</si>
  <si>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</si>
  <si>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</si>
  <si>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</si>
  <si>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</si>
  <si>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</si>
  <si>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</si>
  <si>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</si>
  <si>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</si>
  <si>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</si>
  <si>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</si>
  <si>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среднего общего образования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</si>
  <si>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</si>
  <si>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</si>
  <si>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</si>
  <si>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</si>
  <si>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</si>
  <si>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</si>
  <si>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</si>
  <si>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</si>
  <si>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</si>
  <si>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</si>
  <si>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</si>
  <si>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</si>
  <si>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</si>
  <si>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основного общего образования</t>
  </si>
  <si>
    <t>от 61 до 65</t>
  </si>
  <si>
    <t>другая должность / предмет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</si>
  <si>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</si>
  <si>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</si>
  <si>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</si>
  <si>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</si>
  <si>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</si>
  <si>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</si>
  <si>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</si>
  <si>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заместитель директора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</si>
  <si>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</si>
  <si>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</si>
  <si>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</si>
  <si>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</si>
  <si>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</si>
  <si>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</si>
  <si>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</si>
  <si>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</si>
  <si>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</si>
  <si>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</si>
  <si>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</si>
  <si>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</si>
  <si>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</si>
  <si>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</si>
  <si>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</si>
  <si>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</si>
  <si>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</si>
  <si>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</si>
  <si>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</si>
  <si>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</si>
  <si>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</si>
  <si>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</si>
  <si>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</si>
  <si>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</si>
  <si>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</si>
  <si>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</si>
  <si>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</si>
  <si>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</si>
  <si>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</si>
  <si>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</si>
  <si>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</si>
  <si>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</si>
  <si>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</si>
  <si>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</si>
  <si>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</si>
  <si>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</si>
  <si>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</si>
  <si>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</si>
  <si>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</si>
  <si>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</si>
  <si>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</si>
  <si>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</si>
  <si>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</si>
  <si>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</si>
  <si>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</si>
  <si>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</si>
  <si>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</si>
  <si>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</si>
  <si>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</si>
  <si>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</si>
  <si>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</si>
  <si>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</si>
  <si>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</si>
  <si>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</si>
  <si>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</si>
  <si>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</si>
  <si>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</si>
  <si>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</si>
  <si>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</si>
  <si>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</si>
  <si>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</si>
  <si>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</si>
  <si>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</si>
  <si>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</si>
  <si>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</si>
  <si>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</si>
  <si>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</si>
  <si>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</si>
  <si>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</si>
  <si>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</si>
  <si>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</si>
  <si>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</si>
  <si>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</si>
  <si>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</si>
  <si>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</si>
  <si>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</si>
  <si>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</si>
  <si>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</si>
  <si>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</si>
  <si>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</si>
  <si>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</si>
  <si>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</si>
  <si>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</si>
  <si>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</si>
  <si>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</si>
  <si>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</si>
  <si>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</si>
  <si>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</si>
  <si>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</si>
  <si>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</si>
  <si>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</si>
  <si>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</si>
  <si>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</si>
  <si>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</si>
  <si>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</si>
  <si>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</si>
  <si>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</si>
  <si>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</si>
  <si>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</si>
  <si>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</si>
  <si>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</si>
  <si>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</si>
  <si>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</si>
  <si>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основного общего образования и среднего общего образования</t>
  </si>
  <si>
    <t>Специальное (дефектологическое) образование</t>
  </si>
  <si>
    <t>Менеджмент в образовании</t>
  </si>
  <si>
    <t>учитель начальных классов / предмет</t>
  </si>
  <si>
    <t>начального общего образования и основного общего образования</t>
  </si>
  <si>
    <t>другая должность</t>
  </si>
  <si>
    <t>да, в 2016 г.</t>
  </si>
  <si>
    <t>начального общего образования, основного общего образования, среднего общего образования</t>
  </si>
  <si>
    <t>заместитель директора / предмет</t>
  </si>
  <si>
    <t>СКИРО ПК И ПРО</t>
  </si>
  <si>
    <t>да, муниципальный уровень</t>
  </si>
  <si>
    <t>Адаптивная физическая культура</t>
  </si>
  <si>
    <t>да, региональный уровень</t>
  </si>
  <si>
    <t>да, федеральный уровень</t>
  </si>
  <si>
    <t>alek_sh002_u012</t>
  </si>
  <si>
    <t>МКОУ СОШ № 5 имени Героя Советского Союза А.В.Зацепина с. Круглолесское</t>
  </si>
  <si>
    <t>alek_sh002_u003</t>
  </si>
  <si>
    <t>alek_sh002_u016</t>
  </si>
  <si>
    <t>Педагогика и психология дополнительного образования</t>
  </si>
  <si>
    <t>alek_sh002_u009</t>
  </si>
  <si>
    <t>alek_sh002_u001</t>
  </si>
  <si>
    <t>alek_sh002_u006</t>
  </si>
  <si>
    <t>alek_sh002_u010</t>
  </si>
  <si>
    <t>alek_sh002_u005</t>
  </si>
  <si>
    <t>да, химия</t>
  </si>
  <si>
    <t>alek_sh002_u023</t>
  </si>
  <si>
    <t>alek_sh002_u013</t>
  </si>
  <si>
    <t>alek_sh002_u015</t>
  </si>
  <si>
    <t>alek_sh002_u017</t>
  </si>
  <si>
    <t>alek_sh002_u018</t>
  </si>
  <si>
    <t>alek_sh002_u014</t>
  </si>
  <si>
    <t>директор / предмет</t>
  </si>
  <si>
    <t>alek_sh002_u007</t>
  </si>
  <si>
    <t>alek_sh002_u022</t>
  </si>
  <si>
    <t>студенты, обучающиеся в  вузах, ссузах  по направлению педагогической подготовки</t>
  </si>
  <si>
    <t>alek_sh001_u001</t>
  </si>
  <si>
    <t>МКОУ ООШ № 13 х. Всадник</t>
  </si>
  <si>
    <t>alek_sh001_u004</t>
  </si>
  <si>
    <t>alek_sh001_u006</t>
  </si>
  <si>
    <t>alek_sh001_u002</t>
  </si>
  <si>
    <t>alek_sh001_u007</t>
  </si>
  <si>
    <t>alek_sh001_u010</t>
  </si>
  <si>
    <t>alek_sh001_u003</t>
  </si>
  <si>
    <t>alek_sh001_u008</t>
  </si>
  <si>
    <t>alek_sh001_u009</t>
  </si>
  <si>
    <t>alek_sh001_u005</t>
  </si>
  <si>
    <t>alek_sh002_u002</t>
  </si>
  <si>
    <t>alek_sh003_u012</t>
  </si>
  <si>
    <t>МКОУ СОШ №9 п. Новокавказский</t>
  </si>
  <si>
    <t>alek_sh003_u006</t>
  </si>
  <si>
    <t>alek_sh003_u013</t>
  </si>
  <si>
    <t>alek_sh003_u005</t>
  </si>
  <si>
    <t>alek_sh003_u002</t>
  </si>
  <si>
    <t>alek_sh003_u001</t>
  </si>
  <si>
    <t>alek_sh003_u011</t>
  </si>
  <si>
    <t>alek_sh003_u009</t>
  </si>
  <si>
    <t>alek_sh003_u004</t>
  </si>
  <si>
    <t>alek_sh003_u007</t>
  </si>
  <si>
    <t>alek_sh003_u014</t>
  </si>
  <si>
    <t>alek_sh003_u010</t>
  </si>
  <si>
    <t>alek_sh003_u003</t>
  </si>
  <si>
    <t>Дошкольная педагогика и психология</t>
  </si>
  <si>
    <t>alek_sh003_u008</t>
  </si>
  <si>
    <t>alek_sh002_u011</t>
  </si>
  <si>
    <t>alek_sh002_u004</t>
  </si>
  <si>
    <t>alek_sh002_u020</t>
  </si>
  <si>
    <t>alek_sh002_u019</t>
  </si>
  <si>
    <t>alek_sh002_u008</t>
  </si>
  <si>
    <t>alek_sh002_u021</t>
  </si>
  <si>
    <t>alek_sh001_u12</t>
  </si>
  <si>
    <t>alek_sh001_u11</t>
  </si>
  <si>
    <t>alek_sh002_u025</t>
  </si>
  <si>
    <t>нагрузка (ч/неделя)</t>
  </si>
  <si>
    <t>один из родителей имеет высшее образование</t>
  </si>
  <si>
    <t>,</t>
  </si>
  <si>
    <t xml:space="preserve"> </t>
  </si>
  <si>
    <t xml:space="preserve">количество классов, в которых реализуются адаптированные образовательные программы  </t>
  </si>
  <si>
    <t xml:space="preserve">количество обучающихся в классах с углубленным изучением предметов </t>
  </si>
  <si>
    <t xml:space="preserve">количество обучающихся в классах, в которых реализуются адаптированные образовательные программы  </t>
  </si>
  <si>
    <t>Количество обучающихся, которые воспитываются в полных семьях</t>
  </si>
  <si>
    <r>
      <t xml:space="preserve">Количество классов,                                                                        </t>
    </r>
    <r>
      <rPr>
        <sz val="14"/>
        <color rgb="FFFF0000"/>
        <rFont val="Times New Roman"/>
        <family val="1"/>
        <charset val="204"/>
      </rPr>
      <t>из них:</t>
    </r>
  </si>
  <si>
    <r>
      <t xml:space="preserve">количество классов с углубленным изучением предметов (всего), </t>
    </r>
    <r>
      <rPr>
        <sz val="14"/>
        <color rgb="FFFF0000"/>
        <rFont val="Times New Roman"/>
        <family val="1"/>
        <charset val="204"/>
      </rPr>
      <t>из них:</t>
    </r>
  </si>
  <si>
    <r>
      <t xml:space="preserve">Количество обучающихся (всего) 
</t>
    </r>
    <r>
      <rPr>
        <sz val="14"/>
        <color rgb="FFFF0000"/>
        <rFont val="Times New Roman"/>
        <family val="1"/>
        <charset val="204"/>
      </rPr>
      <t>из них:</t>
    </r>
  </si>
  <si>
    <r>
      <t>Количество обучающихся с ОВЗ, детей-инвалидов,</t>
    </r>
    <r>
      <rPr>
        <sz val="14"/>
        <color rgb="FFFF0000"/>
        <rFont val="Times New Roman"/>
        <family val="1"/>
        <charset val="204"/>
      </rPr>
      <t xml:space="preserve">          из них: 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</si>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</sst>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418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11" fillId="3" borderId="1" xfId="0" applyNumberFormat="1" applyFont="1" applyFill="1" applyBorder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0" fontId="4" fillId="0" borderId="66" xfId="0" applyNumberFormat="1" applyFont="1" applyBorder="1" applyAlignment="1">
      <alignment horizontal="center" vertical="center"/>
    </xf>
    <xf numFmtId="0" fontId="3" fillId="0" borderId="47" xfId="0" applyNumberFormat="1" applyFont="1" applyBorder="1" applyAlignment="1" applyProtection="1">
      <alignment horizontal="center" vertical="center"/>
      <protection locked="0"/>
    </xf>
    <xf numFmtId="0" fontId="3" fillId="0" borderId="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3" borderId="34" xfId="0" applyNumberFormat="1" applyFont="1" applyFill="1" applyBorder="1" applyAlignment="1">
      <alignment horizontal="left" vertical="center" wrapText="1"/>
    </xf>
    <xf numFmtId="0" fontId="3" fillId="3" borderId="35" xfId="0" applyNumberFormat="1" applyFont="1" applyFill="1" applyBorder="1" applyAlignment="1">
      <alignment horizontal="left" vertical="center" wrapText="1"/>
    </xf>
    <xf numFmtId="0" fontId="3" fillId="3" borderId="36" xfId="0" applyNumberFormat="1" applyFont="1" applyFill="1" applyBorder="1" applyAlignment="1">
      <alignment horizontal="left" vertical="center" wrapText="1"/>
    </xf>
    <xf numFmtId="0" fontId="3" fillId="3" borderId="42" xfId="0" applyNumberFormat="1" applyFont="1" applyFill="1" applyBorder="1" applyAlignment="1">
      <alignment horizontal="left" vertical="center" wrapText="1"/>
    </xf>
    <xf numFmtId="0" fontId="3" fillId="3" borderId="9" xfId="0" applyNumberFormat="1" applyFont="1" applyFill="1" applyBorder="1" applyAlignment="1">
      <alignment horizontal="left" vertical="center" wrapText="1"/>
    </xf>
    <xf numFmtId="0" fontId="3" fillId="0" borderId="25" xfId="0" applyNumberFormat="1" applyFont="1" applyBorder="1" applyAlignment="1" applyProtection="1">
      <alignment horizontal="center" vertical="center"/>
      <protection locked="0"/>
    </xf>
    <xf numFmtId="0" fontId="3" fillId="0" borderId="26" xfId="0" applyNumberFormat="1" applyFont="1" applyBorder="1" applyAlignment="1" applyProtection="1">
      <alignment horizontal="center" vertical="center"/>
      <protection locked="0"/>
    </xf>
    <xf numFmtId="0" fontId="3" fillId="0" borderId="27" xfId="0" applyNumberFormat="1" applyFont="1" applyBorder="1" applyAlignment="1" applyProtection="1">
      <alignment horizontal="center" vertical="center"/>
      <protection locked="0"/>
    </xf>
    <xf numFmtId="0" fontId="3" fillId="3" borderId="48" xfId="0" applyNumberFormat="1" applyFont="1" applyFill="1" applyBorder="1" applyAlignment="1">
      <alignment horizontal="left" vertical="center" wrapText="1"/>
    </xf>
    <xf numFmtId="0" fontId="3" fillId="3" borderId="71" xfId="0" applyNumberFormat="1" applyFont="1" applyFill="1" applyBorder="1" applyAlignment="1">
      <alignment horizontal="left" vertical="center" wrapText="1"/>
    </xf>
    <xf numFmtId="0" fontId="3" fillId="3" borderId="69" xfId="0" applyNumberFormat="1" applyFont="1" applyFill="1" applyBorder="1" applyAlignment="1">
      <alignment horizontal="left" vertical="center" wrapText="1"/>
    </xf>
    <xf numFmtId="0" fontId="3" fillId="3" borderId="72" xfId="0" applyNumberFormat="1" applyFont="1" applyFill="1" applyBorder="1" applyAlignment="1">
      <alignment horizontal="left" vertical="center" wrapText="1"/>
    </xf>
    <xf numFmtId="2" fontId="9" fillId="6" borderId="67" xfId="0" applyNumberFormat="1" applyFont="1" applyFill="1" applyBorder="1" applyAlignment="1" applyProtection="1">
      <alignment horizontal="center" vertical="center"/>
    </xf>
    <xf numFmtId="1" fontId="4" fillId="6" borderId="25" xfId="0" applyNumberFormat="1" applyFont="1" applyFill="1" applyBorder="1" applyAlignment="1" applyProtection="1">
      <alignment horizontal="center" vertical="center"/>
    </xf>
    <xf numFmtId="2" fontId="9" fillId="6" borderId="27" xfId="0" applyNumberFormat="1" applyFont="1" applyFill="1" applyBorder="1" applyAlignment="1" applyProtection="1">
      <alignment horizontal="center" vertical="center"/>
    </xf>
    <xf numFmtId="0" fontId="3" fillId="0" borderId="4" xfId="0" applyNumberFormat="1" applyFont="1" applyBorder="1" applyAlignment="1" applyProtection="1">
      <alignment horizontal="center" vertical="center"/>
      <protection locked="0"/>
    </xf>
    <xf numFmtId="0" fontId="3" fillId="0" borderId="3" xfId="0" applyNumberFormat="1" applyFont="1" applyBorder="1" applyAlignment="1" applyProtection="1">
      <alignment horizontal="center" vertical="center"/>
      <protection locked="0"/>
    </xf>
    <xf numFmtId="1" fontId="4" fillId="6" borderId="47" xfId="0" applyNumberFormat="1" applyFont="1" applyFill="1" applyBorder="1" applyAlignment="1" applyProtection="1">
      <alignment horizontal="center" vertical="center"/>
    </xf>
    <xf numFmtId="0" fontId="4" fillId="3" borderId="71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2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10" fontId="32" fillId="3" borderId="1" xfId="1" applyNumberFormat="1" applyFont="1" applyFill="1" applyBorder="1" applyAlignment="1">
      <alignment horizontal="right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3" fillId="0" borderId="1" xfId="0" applyFont="1" applyBorder="1" applyAlignment="1">
      <alignment horizontal="right" vertical="center" wrapText="1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3" fillId="3" borderId="68" xfId="0" applyNumberFormat="1" applyFont="1" applyFill="1" applyBorder="1" applyAlignment="1">
      <alignment horizontal="center" vertical="center"/>
    </xf>
    <xf numFmtId="0" fontId="3" fillId="3" borderId="69" xfId="0" applyNumberFormat="1" applyFont="1" applyFill="1" applyBorder="1" applyAlignment="1">
      <alignment horizontal="center" vertical="center"/>
    </xf>
    <xf numFmtId="0" fontId="3" fillId="3" borderId="70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17</c:v>
                </c:pt>
                <c:pt idx="1">
                  <c:v>0</c:v>
                </c:pt>
                <c:pt idx="2">
                  <c:v>22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0.40476190476190477</c:v>
                </c:pt>
                <c:pt idx="1">
                  <c:v>0</c:v>
                </c:pt>
                <c:pt idx="2">
                  <c:v>0.52380952380952384</c:v>
                </c:pt>
                <c:pt idx="3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5.545161614265193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2.7725262298446077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1.0165812073101677E-16"/>
                  <c:y val="-0.1855967378887168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5.5450524596892155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8.0756013745704472E-2</c:v>
                </c:pt>
                <c:pt idx="1">
                  <c:v>2.7491408934707903E-2</c:v>
                </c:pt>
                <c:pt idx="2">
                  <c:v>0.80068728522336774</c:v>
                </c:pt>
                <c:pt idx="3">
                  <c:v>0.1563573883161512</c:v>
                </c:pt>
                <c:pt idx="4">
                  <c:v>0.28006872852233677</c:v>
                </c:pt>
                <c:pt idx="5">
                  <c:v>3.2646048109965638E-2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0.08</c:v>
                </c:pt>
                <c:pt idx="2">
                  <c:v>0.1</c:v>
                </c:pt>
                <c:pt idx="3">
                  <c:v>0.18</c:v>
                </c:pt>
                <c:pt idx="4">
                  <c:v>0.08</c:v>
                </c:pt>
                <c:pt idx="5">
                  <c:v>0.16</c:v>
                </c:pt>
                <c:pt idx="6">
                  <c:v>0.08</c:v>
                </c:pt>
                <c:pt idx="7">
                  <c:v>0.12</c:v>
                </c:pt>
                <c:pt idx="8">
                  <c:v>0.06</c:v>
                </c:pt>
                <c:pt idx="9">
                  <c:v>0.1</c:v>
                </c:pt>
                <c:pt idx="10">
                  <c:v>0.04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0.08</c:v>
                </c:pt>
                <c:pt idx="2">
                  <c:v>0.1</c:v>
                </c:pt>
                <c:pt idx="3">
                  <c:v>0.18</c:v>
                </c:pt>
                <c:pt idx="4">
                  <c:v>0.08</c:v>
                </c:pt>
                <c:pt idx="5">
                  <c:v>0.16</c:v>
                </c:pt>
                <c:pt idx="6">
                  <c:v>0.08</c:v>
                </c:pt>
                <c:pt idx="7">
                  <c:v>0.12</c:v>
                </c:pt>
                <c:pt idx="8">
                  <c:v>0.06</c:v>
                </c:pt>
                <c:pt idx="9">
                  <c:v>0.1</c:v>
                </c:pt>
                <c:pt idx="10">
                  <c:v>0.04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3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1.4257476335440778E-7"/>
                  <c:y val="-1.98265024917778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0"/>
                  <c:y val="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0.18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0.02</c:v>
                </c:pt>
                <c:pt idx="4">
                  <c:v>0.08</c:v>
                </c:pt>
                <c:pt idx="5">
                  <c:v>0.2</c:v>
                </c:pt>
                <c:pt idx="6">
                  <c:v>0.14000000000000001</c:v>
                </c:pt>
                <c:pt idx="7">
                  <c:v>0.12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0.18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0.02</c:v>
                </c:pt>
                <c:pt idx="4">
                  <c:v>0.08</c:v>
                </c:pt>
                <c:pt idx="5">
                  <c:v>0.2</c:v>
                </c:pt>
                <c:pt idx="6">
                  <c:v>0.14000000000000001</c:v>
                </c:pt>
                <c:pt idx="7">
                  <c:v>0.12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0.18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</c:v>
                </c:pt>
                <c:pt idx="5">
                  <c:v>0.34</c:v>
                </c:pt>
                <c:pt idx="7">
                  <c:v>0.12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7.8935094797072447E-2"/>
                  <c:y val="-5.1301380146766525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9664362955439503"/>
                  <c:y val="6.728419696555969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0.6</c:v>
                </c:pt>
                <c:pt idx="1">
                  <c:v>0.2</c:v>
                </c:pt>
                <c:pt idx="2">
                  <c:v>0.14000000000000001</c:v>
                </c:pt>
                <c:pt idx="3">
                  <c:v>0.06</c:v>
                </c:pt>
                <c:pt idx="4">
                  <c:v>0.04</c:v>
                </c:pt>
                <c:pt idx="5">
                  <c:v>0.06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[Александровский 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8660</xdr:colOff>
      <xdr:row>0</xdr:row>
      <xdr:rowOff>77932</xdr:rowOff>
    </xdr:from>
    <xdr:to>
      <xdr:col>9</xdr:col>
      <xdr:colOff>242454</xdr:colOff>
      <xdr:row>8</xdr:row>
      <xdr:rowOff>112569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17318</xdr:colOff>
      <xdr:row>53</xdr:row>
      <xdr:rowOff>44160</xdr:rowOff>
    </xdr:from>
    <xdr:to>
      <xdr:col>10</xdr:col>
      <xdr:colOff>701386</xdr:colOff>
      <xdr:row>67</xdr:row>
      <xdr:rowOff>147205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8659</xdr:colOff>
      <xdr:row>68</xdr:row>
      <xdr:rowOff>9523</xdr:rowOff>
    </xdr:from>
    <xdr:to>
      <xdr:col>10</xdr:col>
      <xdr:colOff>744682</xdr:colOff>
      <xdr:row>76</xdr:row>
      <xdr:rowOff>69273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5%20&#1089;.%20&#1050;&#1088;&#1091;&#1075;&#1083;&#1086;&#1083;&#1077;&#1089;&#1089;&#1082;&#1086;&#1077;%20&#1040;&#1083;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9%20&#1087;&#1086;&#1089;.%20&#1053;&#1086;&#1074;&#1086;&#1082;&#1072;&#1074;&#1082;&#1072;&#1079;&#1089;&#1082;&#1080;&#1081;%20&#1040;&#1083;&#1052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4;&#1054;&#1064;%20&#8470;%2013%20&#1093;.%20&#1042;&#1089;&#1072;&#1076;&#1085;&#1080;&#1082;%20&#1040;&#1083;&#1052;&#105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56;&#1040;&#1049;/&#1050;&#1054;&#1053;&#1058;&#1048;&#1053;&#1043;&#1045;&#1053;&#1058;%20&#1082;&#1088;&#1072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  <sheetName val="Лист1"/>
    </sheetNames>
    <sheetDataSet>
      <sheetData sheetId="0">
        <row r="2">
          <cell r="C2" t="str">
            <v>Александровский_муниципальный_округ</v>
          </cell>
        </row>
        <row r="3">
          <cell r="C3" t="str">
            <v>МОУ СОШ № 5 с. Круглолесское</v>
          </cell>
          <cell r="P3" t="str">
            <v>alek_sh002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Александровский_муниципальный_округ</v>
          </cell>
        </row>
        <row r="3">
          <cell r="C3" t="str">
            <v xml:space="preserve">МОУ СОШ № 9 пос. Новокавказский </v>
          </cell>
          <cell r="P3" t="str">
            <v>alek_sh003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Александровский_муниципальный_округ</v>
          </cell>
        </row>
        <row r="3">
          <cell r="C3" t="str">
            <v>МОУ ООШ № 13 х. Всадник</v>
          </cell>
          <cell r="P3" t="str">
            <v>alek_sh001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ЦО"/>
      <sheetName val="Таблица 1 Став"/>
      <sheetName val="1_2"/>
      <sheetName val="2_2"/>
      <sheetName val="3_2"/>
      <sheetName val="4_2"/>
      <sheetName val="5_2"/>
      <sheetName val="6_2"/>
      <sheetName val="7_2"/>
      <sheetName val="8_2"/>
      <sheetName val="9_2"/>
      <sheetName val="10_2"/>
      <sheetName val="11_2"/>
      <sheetName val="12_2"/>
      <sheetName val="13_2"/>
      <sheetName val="14_2"/>
      <sheetName val="15_2"/>
      <sheetName val="16_2"/>
      <sheetName val="17_2"/>
      <sheetName val="18_2"/>
      <sheetName val="19_2"/>
      <sheetName val="20_2"/>
      <sheetName val="21_2"/>
      <sheetName val="22_2"/>
      <sheetName val="23_2"/>
      <sheetName val="24_2"/>
      <sheetName val="25_2"/>
      <sheetName val="26_2"/>
      <sheetName val=" Таблица 2 Став"/>
      <sheetName val="Лист47"/>
      <sheetName val="Источник"/>
      <sheetName val="Список школ"/>
    </sheetNames>
    <sheetDataSet>
      <sheetData sheetId="0" refreshError="1">
        <row r="2">
          <cell r="C2" t="str">
            <v>Александровский_муниципальный_округ</v>
          </cell>
        </row>
        <row r="3">
          <cell r="C3">
            <v>0</v>
          </cell>
          <cell r="P3" t="str">
            <v>alek_sh002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0" zoomScale="60" zoomScaleNormal="60" workbookViewId="0">
      <selection activeCell="A26" sqref="A26:XFD26"/>
    </sheetView>
  </sheetViews>
  <sheetFormatPr defaultRowHeight="18.75" x14ac:dyDescent="0.3"/>
  <cols>
    <col min="1" max="1" width="6.5" style="211" customWidth="1"/>
    <col min="2" max="2" width="84.33203125" style="212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88" t="s">
        <v>38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90"/>
      <c r="Y1" s="34" t="s">
        <v>596</v>
      </c>
    </row>
    <row r="2" spans="1:49" ht="33.75" customHeight="1" thickBot="1" x14ac:dyDescent="0.35">
      <c r="A2" s="291" t="s">
        <v>421</v>
      </c>
      <c r="B2" s="292"/>
      <c r="C2" s="293" t="s">
        <v>380</v>
      </c>
      <c r="D2" s="294"/>
      <c r="E2" s="294"/>
      <c r="F2" s="294"/>
      <c r="G2" s="294"/>
      <c r="H2" s="294"/>
      <c r="I2" s="294"/>
      <c r="J2" s="294"/>
      <c r="K2" s="294"/>
      <c r="L2" s="294"/>
      <c r="M2" s="295"/>
      <c r="N2" s="296"/>
      <c r="O2" s="297"/>
      <c r="P2" s="297"/>
      <c r="Q2" s="297"/>
      <c r="R2" s="297"/>
      <c r="S2" s="297"/>
      <c r="T2" s="297"/>
      <c r="U2" s="297"/>
      <c r="V2" s="297"/>
      <c r="W2" s="298"/>
      <c r="X2" s="3"/>
      <c r="Y2" s="36"/>
      <c r="Z2" s="302" t="s">
        <v>589</v>
      </c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</row>
    <row r="3" spans="1:49" ht="33.75" customHeight="1" thickBot="1" x14ac:dyDescent="0.35">
      <c r="A3" s="333" t="s">
        <v>0</v>
      </c>
      <c r="B3" s="334"/>
      <c r="C3" s="335" t="s">
        <v>268</v>
      </c>
      <c r="D3" s="336"/>
      <c r="E3" s="336"/>
      <c r="F3" s="336"/>
      <c r="G3" s="336"/>
      <c r="H3" s="336"/>
      <c r="I3" s="336"/>
      <c r="J3" s="336"/>
      <c r="K3" s="336"/>
      <c r="L3" s="336"/>
      <c r="M3" s="337"/>
      <c r="N3" s="333" t="s">
        <v>81</v>
      </c>
      <c r="O3" s="334"/>
      <c r="P3" s="299" t="s">
        <v>432</v>
      </c>
      <c r="Q3" s="300"/>
      <c r="R3" s="301"/>
      <c r="S3" s="147"/>
      <c r="T3" s="148"/>
      <c r="U3" s="286"/>
      <c r="V3" s="286"/>
      <c r="W3" s="287"/>
      <c r="X3" s="3"/>
      <c r="Y3" s="30"/>
      <c r="Z3" s="302" t="s">
        <v>588</v>
      </c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</row>
    <row r="4" spans="1:49" s="149" customFormat="1" ht="36.75" customHeight="1" thickBot="1" x14ac:dyDescent="0.35">
      <c r="A4" s="308" t="s">
        <v>23</v>
      </c>
      <c r="B4" s="309"/>
      <c r="C4" s="314" t="s">
        <v>587</v>
      </c>
      <c r="D4" s="315"/>
      <c r="E4" s="315"/>
      <c r="F4" s="315"/>
      <c r="G4" s="315"/>
      <c r="H4" s="315"/>
      <c r="I4" s="315"/>
      <c r="J4" s="315"/>
      <c r="K4" s="315"/>
      <c r="L4" s="315"/>
      <c r="M4" s="316"/>
      <c r="N4" s="317" t="s">
        <v>590</v>
      </c>
      <c r="O4" s="318"/>
      <c r="P4" s="318"/>
      <c r="Q4" s="318"/>
      <c r="R4" s="319"/>
      <c r="S4" s="318" t="s">
        <v>591</v>
      </c>
      <c r="T4" s="318"/>
      <c r="U4" s="318"/>
      <c r="V4" s="323" t="s">
        <v>34</v>
      </c>
      <c r="W4" s="324"/>
      <c r="Y4" s="35"/>
      <c r="Z4" s="327" t="s">
        <v>592</v>
      </c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0"/>
      <c r="B5" s="311"/>
      <c r="C5" s="328" t="s">
        <v>35</v>
      </c>
      <c r="D5" s="329"/>
      <c r="E5" s="329"/>
      <c r="F5" s="329"/>
      <c r="G5" s="330"/>
      <c r="H5" s="331" t="s">
        <v>36</v>
      </c>
      <c r="I5" s="329"/>
      <c r="J5" s="329"/>
      <c r="K5" s="329"/>
      <c r="L5" s="329"/>
      <c r="M5" s="332"/>
      <c r="N5" s="320"/>
      <c r="O5" s="321"/>
      <c r="P5" s="321"/>
      <c r="Q5" s="321"/>
      <c r="R5" s="322"/>
      <c r="S5" s="318"/>
      <c r="T5" s="318"/>
      <c r="U5" s="318"/>
      <c r="V5" s="325"/>
      <c r="W5" s="326"/>
      <c r="Z5" s="3"/>
    </row>
    <row r="6" spans="1:49" s="3" customFormat="1" ht="31.5" customHeight="1" thickBot="1" x14ac:dyDescent="0.35">
      <c r="A6" s="312"/>
      <c r="B6" s="31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156">
        <v>10</v>
      </c>
      <c r="T6" s="154">
        <v>11</v>
      </c>
      <c r="U6" s="157">
        <v>12</v>
      </c>
      <c r="V6" s="158" t="s">
        <v>585</v>
      </c>
      <c r="W6" s="159" t="s">
        <v>586</v>
      </c>
      <c r="Y6" s="4"/>
    </row>
    <row r="7" spans="1:49" ht="39.950000000000003" customHeight="1" x14ac:dyDescent="0.3">
      <c r="A7" s="303" t="s">
        <v>26</v>
      </c>
      <c r="B7" s="160" t="s">
        <v>379</v>
      </c>
      <c r="C7" s="161"/>
      <c r="D7" s="162">
        <v>2</v>
      </c>
      <c r="E7" s="162">
        <v>3</v>
      </c>
      <c r="F7" s="162">
        <v>2</v>
      </c>
      <c r="G7" s="162">
        <v>1</v>
      </c>
      <c r="H7" s="162"/>
      <c r="I7" s="162"/>
      <c r="J7" s="162"/>
      <c r="K7" s="162"/>
      <c r="L7" s="162"/>
      <c r="M7" s="163"/>
      <c r="N7" s="164">
        <v>2</v>
      </c>
      <c r="O7" s="162">
        <v>2</v>
      </c>
      <c r="P7" s="162">
        <v>2</v>
      </c>
      <c r="Q7" s="162">
        <v>2</v>
      </c>
      <c r="R7" s="163">
        <v>3</v>
      </c>
      <c r="S7" s="161">
        <v>1</v>
      </c>
      <c r="T7" s="162">
        <v>1</v>
      </c>
      <c r="U7" s="165"/>
      <c r="V7" s="166">
        <f t="shared" ref="V7:V27" si="0">SUM(C7:U7)</f>
        <v>21</v>
      </c>
      <c r="W7" s="167"/>
      <c r="Z7" s="3"/>
    </row>
    <row r="8" spans="1:49" ht="39.950000000000003" customHeight="1" x14ac:dyDescent="0.3">
      <c r="A8" s="304"/>
      <c r="B8" s="168" t="s">
        <v>24</v>
      </c>
      <c r="C8" s="169"/>
      <c r="D8" s="170"/>
      <c r="E8" s="170">
        <v>1</v>
      </c>
      <c r="F8" s="170"/>
      <c r="G8" s="170"/>
      <c r="H8" s="170"/>
      <c r="I8" s="170"/>
      <c r="J8" s="170"/>
      <c r="K8" s="170"/>
      <c r="L8" s="170"/>
      <c r="M8" s="171"/>
      <c r="N8" s="172"/>
      <c r="O8" s="170"/>
      <c r="P8" s="170"/>
      <c r="Q8" s="170"/>
      <c r="R8" s="171">
        <v>1</v>
      </c>
      <c r="S8" s="169"/>
      <c r="T8" s="170"/>
      <c r="U8" s="173"/>
      <c r="V8" s="174">
        <f t="shared" si="0"/>
        <v>2</v>
      </c>
      <c r="W8" s="175">
        <f>V8/V7*100</f>
        <v>9.5238095238095237</v>
      </c>
    </row>
    <row r="9" spans="1:49" ht="39.950000000000003" customHeight="1" x14ac:dyDescent="0.3">
      <c r="A9" s="304"/>
      <c r="B9" s="168" t="s">
        <v>422</v>
      </c>
      <c r="C9" s="169"/>
      <c r="D9" s="170"/>
      <c r="E9" s="170"/>
      <c r="F9" s="170"/>
      <c r="G9" s="170"/>
      <c r="H9" s="170"/>
      <c r="I9" s="170"/>
      <c r="J9" s="170"/>
      <c r="K9" s="170"/>
      <c r="L9" s="170"/>
      <c r="M9" s="171"/>
      <c r="N9" s="172"/>
      <c r="O9" s="170"/>
      <c r="P9" s="170"/>
      <c r="Q9" s="170"/>
      <c r="R9" s="171"/>
      <c r="S9" s="169">
        <v>1</v>
      </c>
      <c r="T9" s="170"/>
      <c r="U9" s="173"/>
      <c r="V9" s="174">
        <f t="shared" si="0"/>
        <v>1</v>
      </c>
      <c r="W9" s="175">
        <f>V9/V7*100</f>
        <v>4.7619047619047619</v>
      </c>
    </row>
    <row r="10" spans="1:49" ht="39.950000000000003" customHeight="1" x14ac:dyDescent="0.3">
      <c r="A10" s="304"/>
      <c r="B10" s="168" t="s">
        <v>86</v>
      </c>
      <c r="C10" s="169"/>
      <c r="D10" s="170"/>
      <c r="E10" s="170"/>
      <c r="F10" s="170"/>
      <c r="G10" s="170"/>
      <c r="H10" s="170"/>
      <c r="I10" s="170"/>
      <c r="J10" s="170"/>
      <c r="K10" s="170"/>
      <c r="L10" s="170"/>
      <c r="M10" s="171"/>
      <c r="N10" s="172"/>
      <c r="O10" s="170"/>
      <c r="P10" s="170"/>
      <c r="Q10" s="170"/>
      <c r="R10" s="171"/>
      <c r="S10" s="169">
        <v>1</v>
      </c>
      <c r="T10" s="170"/>
      <c r="U10" s="173"/>
      <c r="V10" s="174">
        <f t="shared" si="0"/>
        <v>1</v>
      </c>
      <c r="W10" s="175">
        <f>V10/V9*100</f>
        <v>100</v>
      </c>
      <c r="AG10" s="31"/>
    </row>
    <row r="11" spans="1:49" ht="39.950000000000003" customHeight="1" x14ac:dyDescent="0.3">
      <c r="A11" s="304"/>
      <c r="B11" s="168" t="s">
        <v>87</v>
      </c>
      <c r="C11" s="169"/>
      <c r="D11" s="170"/>
      <c r="E11" s="170"/>
      <c r="F11" s="170"/>
      <c r="G11" s="170"/>
      <c r="H11" s="170"/>
      <c r="I11" s="170"/>
      <c r="J11" s="170"/>
      <c r="K11" s="170"/>
      <c r="L11" s="170"/>
      <c r="M11" s="171"/>
      <c r="N11" s="172"/>
      <c r="O11" s="170"/>
      <c r="P11" s="170"/>
      <c r="Q11" s="170"/>
      <c r="R11" s="171"/>
      <c r="S11" s="169"/>
      <c r="T11" s="170"/>
      <c r="U11" s="173"/>
      <c r="V11" s="174">
        <f t="shared" si="0"/>
        <v>0</v>
      </c>
      <c r="W11" s="175">
        <f>V11/V9*100</f>
        <v>0</v>
      </c>
    </row>
    <row r="12" spans="1:49" ht="39.950000000000003" customHeight="1" x14ac:dyDescent="0.3">
      <c r="A12" s="304"/>
      <c r="B12" s="168" t="s">
        <v>88</v>
      </c>
      <c r="C12" s="169"/>
      <c r="D12" s="170"/>
      <c r="E12" s="170"/>
      <c r="F12" s="170"/>
      <c r="G12" s="170"/>
      <c r="H12" s="170"/>
      <c r="I12" s="170"/>
      <c r="J12" s="170"/>
      <c r="K12" s="170"/>
      <c r="L12" s="170"/>
      <c r="M12" s="171"/>
      <c r="N12" s="172"/>
      <c r="O12" s="170"/>
      <c r="P12" s="170"/>
      <c r="Q12" s="170"/>
      <c r="R12" s="171"/>
      <c r="S12" s="169"/>
      <c r="T12" s="170"/>
      <c r="U12" s="173"/>
      <c r="V12" s="174">
        <f t="shared" si="0"/>
        <v>0</v>
      </c>
      <c r="W12" s="175">
        <f>V12/V9*100</f>
        <v>0</v>
      </c>
    </row>
    <row r="13" spans="1:49" ht="39.950000000000003" customHeight="1" x14ac:dyDescent="0.3">
      <c r="A13" s="304"/>
      <c r="B13" s="168" t="s">
        <v>89</v>
      </c>
      <c r="C13" s="176"/>
      <c r="D13" s="177"/>
      <c r="E13" s="177"/>
      <c r="F13" s="177"/>
      <c r="G13" s="177"/>
      <c r="H13" s="177"/>
      <c r="I13" s="177"/>
      <c r="J13" s="177"/>
      <c r="K13" s="177"/>
      <c r="L13" s="177"/>
      <c r="M13" s="178"/>
      <c r="N13" s="179"/>
      <c r="O13" s="177"/>
      <c r="P13" s="177"/>
      <c r="Q13" s="177"/>
      <c r="R13" s="178"/>
      <c r="S13" s="176"/>
      <c r="T13" s="177"/>
      <c r="U13" s="180"/>
      <c r="V13" s="174">
        <f t="shared" si="0"/>
        <v>0</v>
      </c>
      <c r="W13" s="175">
        <f>V13/V9*100</f>
        <v>0</v>
      </c>
    </row>
    <row r="14" spans="1:49" ht="39.950000000000003" customHeight="1" thickBot="1" x14ac:dyDescent="0.35">
      <c r="A14" s="305"/>
      <c r="B14" s="181" t="s">
        <v>90</v>
      </c>
      <c r="C14" s="182"/>
      <c r="D14" s="183"/>
      <c r="E14" s="183"/>
      <c r="F14" s="183"/>
      <c r="G14" s="183"/>
      <c r="H14" s="183"/>
      <c r="I14" s="183"/>
      <c r="J14" s="183"/>
      <c r="K14" s="183"/>
      <c r="L14" s="183"/>
      <c r="M14" s="184"/>
      <c r="N14" s="185"/>
      <c r="O14" s="183"/>
      <c r="P14" s="183"/>
      <c r="Q14" s="183"/>
      <c r="R14" s="184"/>
      <c r="S14" s="182"/>
      <c r="T14" s="183"/>
      <c r="U14" s="186"/>
      <c r="V14" s="187">
        <f t="shared" si="0"/>
        <v>0</v>
      </c>
      <c r="W14" s="188">
        <f>V14/V9*100</f>
        <v>0</v>
      </c>
    </row>
    <row r="15" spans="1:49" ht="39.950000000000003" customHeight="1" x14ac:dyDescent="0.3">
      <c r="A15" s="306" t="s">
        <v>27</v>
      </c>
      <c r="B15" s="160" t="s">
        <v>37</v>
      </c>
      <c r="C15" s="164"/>
      <c r="D15" s="162">
        <v>27</v>
      </c>
      <c r="E15" s="162">
        <v>40</v>
      </c>
      <c r="F15" s="162">
        <v>36</v>
      </c>
      <c r="G15" s="162">
        <v>21</v>
      </c>
      <c r="H15" s="162"/>
      <c r="I15" s="162"/>
      <c r="J15" s="162"/>
      <c r="K15" s="162"/>
      <c r="L15" s="162"/>
      <c r="M15" s="163"/>
      <c r="N15" s="164">
        <v>44</v>
      </c>
      <c r="O15" s="162">
        <v>30</v>
      </c>
      <c r="P15" s="162">
        <v>40</v>
      </c>
      <c r="Q15" s="162">
        <v>31</v>
      </c>
      <c r="R15" s="163">
        <v>36</v>
      </c>
      <c r="S15" s="161">
        <v>7</v>
      </c>
      <c r="T15" s="162">
        <v>5</v>
      </c>
      <c r="U15" s="165"/>
      <c r="V15" s="166">
        <f t="shared" si="0"/>
        <v>317</v>
      </c>
      <c r="W15" s="167"/>
    </row>
    <row r="16" spans="1:49" ht="39.950000000000003" customHeight="1" x14ac:dyDescent="0.3">
      <c r="A16" s="304"/>
      <c r="B16" s="168" t="s">
        <v>423</v>
      </c>
      <c r="C16" s="179"/>
      <c r="D16" s="177"/>
      <c r="E16" s="177"/>
      <c r="F16" s="177"/>
      <c r="G16" s="177"/>
      <c r="H16" s="177"/>
      <c r="I16" s="177"/>
      <c r="J16" s="177"/>
      <c r="K16" s="177"/>
      <c r="L16" s="177"/>
      <c r="M16" s="178"/>
      <c r="N16" s="179"/>
      <c r="O16" s="177"/>
      <c r="P16" s="177"/>
      <c r="Q16" s="177"/>
      <c r="R16" s="178"/>
      <c r="S16" s="176"/>
      <c r="T16" s="177"/>
      <c r="U16" s="180"/>
      <c r="V16" s="174">
        <f t="shared" si="0"/>
        <v>0</v>
      </c>
      <c r="W16" s="175">
        <f>V16/V15*100</f>
        <v>0</v>
      </c>
    </row>
    <row r="17" spans="1:23" ht="39.950000000000003" customHeight="1" thickBot="1" x14ac:dyDescent="0.35">
      <c r="A17" s="307"/>
      <c r="B17" s="181" t="s">
        <v>25</v>
      </c>
      <c r="C17" s="185"/>
      <c r="D17" s="183"/>
      <c r="E17" s="183">
        <v>7</v>
      </c>
      <c r="F17" s="183"/>
      <c r="G17" s="183"/>
      <c r="H17" s="183"/>
      <c r="I17" s="183"/>
      <c r="J17" s="183"/>
      <c r="K17" s="183"/>
      <c r="L17" s="183"/>
      <c r="M17" s="184"/>
      <c r="N17" s="185"/>
      <c r="O17" s="183"/>
      <c r="P17" s="183"/>
      <c r="Q17" s="183"/>
      <c r="R17" s="184">
        <v>8</v>
      </c>
      <c r="S17" s="182"/>
      <c r="T17" s="183"/>
      <c r="U17" s="186"/>
      <c r="V17" s="187">
        <f t="shared" si="0"/>
        <v>15</v>
      </c>
      <c r="W17" s="188">
        <f>V17/V15*100</f>
        <v>4.7318611987381702</v>
      </c>
    </row>
    <row r="18" spans="1:23" ht="39.950000000000003" customHeight="1" x14ac:dyDescent="0.3">
      <c r="A18" s="303" t="s">
        <v>28</v>
      </c>
      <c r="B18" s="189" t="s">
        <v>595</v>
      </c>
      <c r="C18" s="164"/>
      <c r="D18" s="162"/>
      <c r="E18" s="162">
        <v>8</v>
      </c>
      <c r="F18" s="162">
        <v>2</v>
      </c>
      <c r="G18" s="162">
        <v>1</v>
      </c>
      <c r="H18" s="162"/>
      <c r="I18" s="162"/>
      <c r="J18" s="162"/>
      <c r="K18" s="162"/>
      <c r="L18" s="162"/>
      <c r="M18" s="163"/>
      <c r="N18" s="164">
        <v>8</v>
      </c>
      <c r="O18" s="162">
        <v>3</v>
      </c>
      <c r="P18" s="162">
        <v>4</v>
      </c>
      <c r="Q18" s="162">
        <v>7</v>
      </c>
      <c r="R18" s="163">
        <v>11</v>
      </c>
      <c r="S18" s="161"/>
      <c r="T18" s="162"/>
      <c r="U18" s="165"/>
      <c r="V18" s="166">
        <f t="shared" si="0"/>
        <v>44</v>
      </c>
      <c r="W18" s="167">
        <f>V18/V15*100</f>
        <v>13.880126182965299</v>
      </c>
    </row>
    <row r="19" spans="1:23" ht="39.950000000000003" customHeight="1" x14ac:dyDescent="0.3">
      <c r="A19" s="306"/>
      <c r="B19" s="190" t="s">
        <v>424</v>
      </c>
      <c r="C19" s="172"/>
      <c r="D19" s="170"/>
      <c r="E19" s="170">
        <v>7</v>
      </c>
      <c r="F19" s="170">
        <v>2</v>
      </c>
      <c r="G19" s="170">
        <v>1</v>
      </c>
      <c r="H19" s="170"/>
      <c r="I19" s="170"/>
      <c r="J19" s="170"/>
      <c r="K19" s="170"/>
      <c r="L19" s="170"/>
      <c r="M19" s="171"/>
      <c r="N19" s="172">
        <v>3</v>
      </c>
      <c r="O19" s="170">
        <v>3</v>
      </c>
      <c r="P19" s="170">
        <v>3</v>
      </c>
      <c r="Q19" s="170">
        <v>6</v>
      </c>
      <c r="R19" s="171">
        <v>10</v>
      </c>
      <c r="S19" s="169"/>
      <c r="T19" s="170"/>
      <c r="U19" s="173"/>
      <c r="V19" s="174">
        <f t="shared" si="0"/>
        <v>35</v>
      </c>
      <c r="W19" s="175">
        <f>V19/V18*100</f>
        <v>79.545454545454547</v>
      </c>
    </row>
    <row r="20" spans="1:23" ht="39.950000000000003" customHeight="1" x14ac:dyDescent="0.3">
      <c r="A20" s="306"/>
      <c r="B20" s="191" t="s">
        <v>425</v>
      </c>
      <c r="C20" s="172"/>
      <c r="D20" s="170"/>
      <c r="E20" s="170">
        <v>1</v>
      </c>
      <c r="F20" s="170"/>
      <c r="G20" s="170"/>
      <c r="H20" s="170"/>
      <c r="I20" s="170"/>
      <c r="J20" s="170"/>
      <c r="K20" s="170"/>
      <c r="L20" s="170"/>
      <c r="M20" s="171"/>
      <c r="N20" s="172">
        <v>4</v>
      </c>
      <c r="O20" s="170"/>
      <c r="P20" s="170">
        <v>1</v>
      </c>
      <c r="Q20" s="170">
        <v>1</v>
      </c>
      <c r="R20" s="171">
        <v>1</v>
      </c>
      <c r="S20" s="169"/>
      <c r="T20" s="170"/>
      <c r="U20" s="173"/>
      <c r="V20" s="174">
        <f t="shared" si="0"/>
        <v>8</v>
      </c>
      <c r="W20" s="175">
        <f>V20/V18*100</f>
        <v>18.181818181818183</v>
      </c>
    </row>
    <row r="21" spans="1:23" ht="39.950000000000003" customHeight="1" x14ac:dyDescent="0.3">
      <c r="A21" s="304"/>
      <c r="B21" s="191" t="s">
        <v>426</v>
      </c>
      <c r="C21" s="179"/>
      <c r="D21" s="177"/>
      <c r="E21" s="177"/>
      <c r="F21" s="177"/>
      <c r="G21" s="177"/>
      <c r="H21" s="177"/>
      <c r="I21" s="177"/>
      <c r="J21" s="177"/>
      <c r="K21" s="177"/>
      <c r="L21" s="177"/>
      <c r="M21" s="178"/>
      <c r="N21" s="179"/>
      <c r="O21" s="177"/>
      <c r="P21" s="177"/>
      <c r="Q21" s="177"/>
      <c r="R21" s="178"/>
      <c r="S21" s="176"/>
      <c r="T21" s="177"/>
      <c r="U21" s="180"/>
      <c r="V21" s="174">
        <f t="shared" si="0"/>
        <v>0</v>
      </c>
      <c r="W21" s="175">
        <f>V21/V18*100</f>
        <v>0</v>
      </c>
    </row>
    <row r="22" spans="1:23" ht="39.950000000000003" customHeight="1" thickBot="1" x14ac:dyDescent="0.35">
      <c r="A22" s="305"/>
      <c r="B22" s="192" t="s">
        <v>427</v>
      </c>
      <c r="C22" s="185"/>
      <c r="D22" s="183"/>
      <c r="E22" s="183"/>
      <c r="F22" s="183"/>
      <c r="G22" s="183"/>
      <c r="H22" s="183"/>
      <c r="I22" s="183"/>
      <c r="J22" s="183"/>
      <c r="K22" s="183"/>
      <c r="L22" s="183"/>
      <c r="M22" s="184"/>
      <c r="N22" s="185"/>
      <c r="O22" s="183"/>
      <c r="P22" s="183"/>
      <c r="Q22" s="183"/>
      <c r="R22" s="184"/>
      <c r="S22" s="182"/>
      <c r="T22" s="183"/>
      <c r="U22" s="186"/>
      <c r="V22" s="187">
        <f t="shared" si="0"/>
        <v>0</v>
      </c>
      <c r="W22" s="188">
        <f>V22/V18*100</f>
        <v>0</v>
      </c>
    </row>
    <row r="23" spans="1:23" ht="39.950000000000003" customHeight="1" thickBot="1" x14ac:dyDescent="0.35">
      <c r="A23" s="193" t="s">
        <v>29</v>
      </c>
      <c r="B23" s="194" t="s">
        <v>428</v>
      </c>
      <c r="C23" s="195"/>
      <c r="D23" s="196"/>
      <c r="E23" s="196"/>
      <c r="F23" s="196"/>
      <c r="G23" s="196"/>
      <c r="H23" s="196"/>
      <c r="I23" s="196"/>
      <c r="J23" s="196"/>
      <c r="K23" s="196"/>
      <c r="L23" s="196"/>
      <c r="M23" s="197"/>
      <c r="N23" s="195"/>
      <c r="O23" s="196"/>
      <c r="P23" s="196">
        <v>2</v>
      </c>
      <c r="Q23" s="196">
        <v>1</v>
      </c>
      <c r="R23" s="197"/>
      <c r="S23" s="198"/>
      <c r="T23" s="196"/>
      <c r="U23" s="199"/>
      <c r="V23" s="200">
        <f t="shared" si="0"/>
        <v>3</v>
      </c>
      <c r="W23" s="201">
        <f>V23/V15*100</f>
        <v>0.94637223974763407</v>
      </c>
    </row>
    <row r="24" spans="1:23" ht="39.950000000000003" customHeight="1" thickBot="1" x14ac:dyDescent="0.35">
      <c r="A24" s="202" t="s">
        <v>30</v>
      </c>
      <c r="B24" s="194" t="s">
        <v>46</v>
      </c>
      <c r="C24" s="195"/>
      <c r="D24" s="196">
        <v>19</v>
      </c>
      <c r="E24" s="196">
        <v>27</v>
      </c>
      <c r="F24" s="196">
        <v>29</v>
      </c>
      <c r="G24" s="196">
        <v>18</v>
      </c>
      <c r="H24" s="196"/>
      <c r="I24" s="196"/>
      <c r="J24" s="196"/>
      <c r="K24" s="196"/>
      <c r="L24" s="196"/>
      <c r="M24" s="197"/>
      <c r="N24" s="195">
        <v>37</v>
      </c>
      <c r="O24" s="196">
        <v>23</v>
      </c>
      <c r="P24" s="196">
        <v>31</v>
      </c>
      <c r="Q24" s="196">
        <v>26</v>
      </c>
      <c r="R24" s="197">
        <v>29</v>
      </c>
      <c r="S24" s="198">
        <v>6</v>
      </c>
      <c r="T24" s="196">
        <v>4</v>
      </c>
      <c r="U24" s="199"/>
      <c r="V24" s="200">
        <f t="shared" si="0"/>
        <v>249</v>
      </c>
      <c r="W24" s="201">
        <f>V24/V15*100</f>
        <v>78.548895899053633</v>
      </c>
    </row>
    <row r="25" spans="1:23" ht="39.950000000000003" customHeight="1" thickBot="1" x14ac:dyDescent="0.35">
      <c r="A25" s="193" t="s">
        <v>31</v>
      </c>
      <c r="B25" s="203" t="s">
        <v>1</v>
      </c>
      <c r="C25" s="204"/>
      <c r="D25" s="205">
        <v>2</v>
      </c>
      <c r="E25" s="205">
        <v>4</v>
      </c>
      <c r="F25" s="205">
        <v>7</v>
      </c>
      <c r="G25" s="205">
        <v>4</v>
      </c>
      <c r="H25" s="205"/>
      <c r="I25" s="205"/>
      <c r="J25" s="205"/>
      <c r="K25" s="205"/>
      <c r="L25" s="205"/>
      <c r="M25" s="206"/>
      <c r="N25" s="204">
        <v>4</v>
      </c>
      <c r="O25" s="205">
        <v>4</v>
      </c>
      <c r="P25" s="205">
        <v>4</v>
      </c>
      <c r="Q25" s="205">
        <v>1</v>
      </c>
      <c r="R25" s="206">
        <v>6</v>
      </c>
      <c r="S25" s="207">
        <v>2</v>
      </c>
      <c r="T25" s="205">
        <v>1</v>
      </c>
      <c r="U25" s="208"/>
      <c r="V25" s="209">
        <f t="shared" si="0"/>
        <v>39</v>
      </c>
      <c r="W25" s="210">
        <f>V25/V15*100</f>
        <v>12.302839116719243</v>
      </c>
    </row>
    <row r="26" spans="1:23" ht="39.950000000000003" customHeight="1" thickBot="1" x14ac:dyDescent="0.35">
      <c r="A26" s="202" t="s">
        <v>32</v>
      </c>
      <c r="B26" s="194" t="s">
        <v>429</v>
      </c>
      <c r="C26" s="195"/>
      <c r="D26" s="196">
        <v>8</v>
      </c>
      <c r="E26" s="196">
        <v>17</v>
      </c>
      <c r="F26" s="196">
        <v>17</v>
      </c>
      <c r="G26" s="196">
        <v>8</v>
      </c>
      <c r="H26" s="196"/>
      <c r="I26" s="196"/>
      <c r="J26" s="196"/>
      <c r="K26" s="196"/>
      <c r="L26" s="196"/>
      <c r="M26" s="197"/>
      <c r="N26" s="195">
        <v>24</v>
      </c>
      <c r="O26" s="196">
        <v>12</v>
      </c>
      <c r="P26" s="196">
        <v>18</v>
      </c>
      <c r="Q26" s="196">
        <v>17</v>
      </c>
      <c r="R26" s="197">
        <v>19</v>
      </c>
      <c r="S26" s="198">
        <v>3</v>
      </c>
      <c r="T26" s="196">
        <v>2</v>
      </c>
      <c r="U26" s="199"/>
      <c r="V26" s="200">
        <f t="shared" si="0"/>
        <v>145</v>
      </c>
      <c r="W26" s="201">
        <f>V26/V15*100</f>
        <v>45.741324921135643</v>
      </c>
    </row>
    <row r="27" spans="1:23" ht="39.950000000000003" customHeight="1" thickBot="1" x14ac:dyDescent="0.35">
      <c r="A27" s="202" t="s">
        <v>33</v>
      </c>
      <c r="B27" s="194" t="s">
        <v>2</v>
      </c>
      <c r="C27" s="195"/>
      <c r="D27" s="196">
        <v>1</v>
      </c>
      <c r="E27" s="196">
        <v>2</v>
      </c>
      <c r="F27" s="196"/>
      <c r="G27" s="196"/>
      <c r="H27" s="196"/>
      <c r="I27" s="196"/>
      <c r="J27" s="196"/>
      <c r="K27" s="196"/>
      <c r="L27" s="196"/>
      <c r="M27" s="197"/>
      <c r="N27" s="195">
        <v>2</v>
      </c>
      <c r="O27" s="196">
        <v>1</v>
      </c>
      <c r="P27" s="196"/>
      <c r="Q27" s="196"/>
      <c r="R27" s="197"/>
      <c r="S27" s="198"/>
      <c r="T27" s="196"/>
      <c r="U27" s="199"/>
      <c r="V27" s="200">
        <f t="shared" si="0"/>
        <v>6</v>
      </c>
      <c r="W27" s="201">
        <f>V27/V15*100</f>
        <v>1.8927444794952681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РРСО\РЕЗУЛЬТАТЫ\!Таблицы\Александровский\[МОУ СОШ № 5 с. Круглолесское АлМО.xlsx]Список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РРСО\РЕЗУЛЬТАТЫ\!Таблицы\Александровский\[МОУ СОШ № 5 с. Круглолесское АлМО.xlsx]Источник'!#REF!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zoomScale="110" zoomScaleNormal="110" workbookViewId="0">
      <selection activeCell="A9" sqref="A9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42</v>
      </c>
      <c r="C2" s="68"/>
    </row>
    <row r="3" spans="1:9" s="51" customFormat="1" x14ac:dyDescent="0.2">
      <c r="A3" s="43" t="s">
        <v>599</v>
      </c>
      <c r="B3" s="47">
        <f>SUM(' Таблица 1'!C7:G7)</f>
        <v>17</v>
      </c>
      <c r="C3" s="48">
        <f>B3/B2</f>
        <v>0.40476190476190477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22</v>
      </c>
      <c r="C5" s="48">
        <f>B5/B2</f>
        <v>0.52380952380952384</v>
      </c>
    </row>
    <row r="6" spans="1:9" s="51" customFormat="1" x14ac:dyDescent="0.2">
      <c r="A6" s="43" t="s">
        <v>602</v>
      </c>
      <c r="B6" s="47">
        <f>SUM(' Таблица 1'!S7:U7)</f>
        <v>3</v>
      </c>
      <c r="C6" s="48">
        <f>B6/B2</f>
        <v>7.1428571428571425E-2</v>
      </c>
    </row>
    <row r="7" spans="1:9" s="65" customFormat="1" ht="30" customHeight="1" x14ac:dyDescent="0.2">
      <c r="A7" s="66" t="s">
        <v>47</v>
      </c>
      <c r="B7" s="67">
        <f>' Таблица 1'!V15</f>
        <v>582</v>
      </c>
      <c r="C7" s="68"/>
    </row>
    <row r="8" spans="1:9" s="51" customFormat="1" x14ac:dyDescent="0.2">
      <c r="A8" s="43" t="s">
        <v>599</v>
      </c>
      <c r="B8" s="47">
        <f>SUM(' Таблица 1'!C15:G15)</f>
        <v>251</v>
      </c>
      <c r="C8" s="48">
        <f>B8/B7</f>
        <v>0.43127147766323026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313</v>
      </c>
      <c r="C10" s="48">
        <f>B10/B7</f>
        <v>0.53780068728522334</v>
      </c>
    </row>
    <row r="11" spans="1:9" s="51" customFormat="1" x14ac:dyDescent="0.2">
      <c r="A11" s="43" t="s">
        <v>602</v>
      </c>
      <c r="B11" s="47">
        <f>SUM(' Таблица 1'!S15:U15)</f>
        <v>18</v>
      </c>
      <c r="C11" s="48">
        <f>B11/B7</f>
        <v>3.0927835051546393E-2</v>
      </c>
    </row>
    <row r="12" spans="1:9" s="51" customFormat="1" ht="15" customHeight="1" x14ac:dyDescent="0.2">
      <c r="A12" s="45" t="s">
        <v>840</v>
      </c>
      <c r="B12" s="50">
        <f>' Таблица 1'!V18</f>
        <v>47</v>
      </c>
      <c r="C12" s="94">
        <f>B12/B7</f>
        <v>8.0756013745704472E-2</v>
      </c>
      <c r="H12" s="106"/>
      <c r="I12" s="107"/>
    </row>
    <row r="13" spans="1:9" s="51" customFormat="1" ht="15" customHeight="1" x14ac:dyDescent="0.2">
      <c r="A13" s="45" t="s">
        <v>841</v>
      </c>
      <c r="B13" s="50">
        <f>' Таблица 1'!V23</f>
        <v>16</v>
      </c>
      <c r="C13" s="94">
        <f>B13/B7</f>
        <v>2.7491408934707903E-2</v>
      </c>
      <c r="H13" s="106"/>
      <c r="I13" s="107"/>
    </row>
    <row r="14" spans="1:9" s="51" customFormat="1" ht="15" customHeight="1" x14ac:dyDescent="0.2">
      <c r="A14" s="45" t="s">
        <v>842</v>
      </c>
      <c r="B14" s="50">
        <f>' Таблица 1'!V24</f>
        <v>466</v>
      </c>
      <c r="C14" s="94">
        <f>B14/B7</f>
        <v>0.80068728522336774</v>
      </c>
      <c r="H14" s="108"/>
      <c r="I14" s="107"/>
    </row>
    <row r="15" spans="1:9" s="51" customFormat="1" ht="15" customHeight="1" x14ac:dyDescent="0.2">
      <c r="A15" s="45" t="s">
        <v>925</v>
      </c>
      <c r="B15" s="50">
        <f>' Таблица 1'!V25</f>
        <v>91</v>
      </c>
      <c r="C15" s="94">
        <f>B15/B7</f>
        <v>0.1563573883161512</v>
      </c>
      <c r="H15" s="108"/>
      <c r="I15" s="107"/>
    </row>
    <row r="16" spans="1:9" s="51" customFormat="1" ht="15" customHeight="1" x14ac:dyDescent="0.2">
      <c r="A16" s="45" t="s">
        <v>843</v>
      </c>
      <c r="B16" s="50">
        <f>' Таблица 1'!V26</f>
        <v>163</v>
      </c>
      <c r="C16" s="94">
        <f>B16/B7</f>
        <v>0.28006872852233677</v>
      </c>
      <c r="H16" s="106"/>
      <c r="I16" s="107"/>
    </row>
    <row r="17" spans="1:32" s="51" customFormat="1" ht="25.5" x14ac:dyDescent="0.2">
      <c r="A17" s="45" t="s">
        <v>844</v>
      </c>
      <c r="B17" s="50">
        <f>' Таблица 1'!V27</f>
        <v>19</v>
      </c>
      <c r="C17" s="94">
        <f>B17/B7</f>
        <v>3.2646048109965638E-2</v>
      </c>
      <c r="H17" s="106"/>
      <c r="I17" s="107"/>
    </row>
    <row r="18" spans="1:32" s="52" customFormat="1" ht="30" customHeight="1" x14ac:dyDescent="0.2">
      <c r="A18" s="76" t="s">
        <v>783</v>
      </c>
      <c r="B18" s="77">
        <f>Кадры!Q3159</f>
        <v>50</v>
      </c>
      <c r="C18" s="78"/>
    </row>
    <row r="19" spans="1:32" s="52" customFormat="1" ht="25.5" x14ac:dyDescent="0.2">
      <c r="A19" s="66" t="s">
        <v>751</v>
      </c>
      <c r="B19" s="67"/>
      <c r="C19" s="68"/>
    </row>
    <row r="20" spans="1:32" s="52" customFormat="1" ht="19.5" customHeight="1" x14ac:dyDescent="0.2">
      <c r="A20" s="95" t="s">
        <v>749</v>
      </c>
      <c r="B20" s="67"/>
      <c r="C20" s="68"/>
    </row>
    <row r="21" spans="1:32" s="52" customFormat="1" ht="19.5" customHeight="1" x14ac:dyDescent="0.2">
      <c r="A21" s="96" t="s">
        <v>750</v>
      </c>
      <c r="B21" s="97"/>
      <c r="C21" s="98"/>
    </row>
    <row r="22" spans="1:32" s="54" customFormat="1" ht="46.5" customHeight="1" x14ac:dyDescent="0.2">
      <c r="A22" s="76" t="s">
        <v>752</v>
      </c>
      <c r="B22" s="79"/>
      <c r="C22" s="80"/>
      <c r="D22" s="81" t="s">
        <v>796</v>
      </c>
      <c r="E22" s="413" t="s">
        <v>798</v>
      </c>
      <c r="F22" s="414"/>
    </row>
    <row r="23" spans="1:32" s="54" customFormat="1" x14ac:dyDescent="0.2">
      <c r="A23" s="45"/>
      <c r="B23" s="47">
        <f>SUM(B24:B40)</f>
        <v>62</v>
      </c>
      <c r="C23" s="53"/>
      <c r="D23" s="64"/>
      <c r="E23" s="64" t="s">
        <v>797</v>
      </c>
      <c r="F23" s="53" t="s">
        <v>924</v>
      </c>
    </row>
    <row r="24" spans="1:32" s="54" customFormat="1" ht="25.5" x14ac:dyDescent="0.2">
      <c r="A24" s="55" t="s">
        <v>753</v>
      </c>
      <c r="B24" s="69">
        <f>'Таблица 2'!E57</f>
        <v>15</v>
      </c>
      <c r="C24" s="48">
        <f>B24/B23</f>
        <v>0.24193548387096775</v>
      </c>
      <c r="D24" s="103">
        <f>AVERAGEIF(Кадры!AM2:AM3200,"&gt;0")</f>
        <v>19.399999999999999</v>
      </c>
      <c r="E24" s="70">
        <f>'Таблица 2'!E58</f>
        <v>0</v>
      </c>
      <c r="F24" s="145" t="e">
        <f>'Таблица 2'!E59/E24</f>
        <v>#DIV/0!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754</v>
      </c>
      <c r="B25" s="69">
        <f>'Таблица 2'!E6</f>
        <v>4</v>
      </c>
      <c r="C25" s="48">
        <f>B25/B23</f>
        <v>6.4516129032258063E-2</v>
      </c>
      <c r="D25" s="103">
        <f>AVERAGEIF(Кадры!AR2:AR3200,"&gt;0")</f>
        <v>24.571428571428573</v>
      </c>
      <c r="E25" s="70">
        <f>'Таблица 2'!E7</f>
        <v>1</v>
      </c>
      <c r="F25" s="145">
        <f>'Таблица 2'!E8/E25</f>
        <v>18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755</v>
      </c>
      <c r="B26" s="69">
        <f>'Таблица 2'!E9</f>
        <v>1</v>
      </c>
      <c r="C26" s="48">
        <f>B26/B23</f>
        <v>1.6129032258064516E-2</v>
      </c>
      <c r="D26" s="103">
        <f>AVERAGEIF(Кадры!AW2:AW3200,"&gt;0")</f>
        <v>17</v>
      </c>
      <c r="E26" s="70">
        <f>'Таблица 2'!E10</f>
        <v>0</v>
      </c>
      <c r="F26" s="145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756</v>
      </c>
      <c r="B27" s="69">
        <f>'Таблица 2'!E33</f>
        <v>3</v>
      </c>
      <c r="C27" s="48">
        <f>B27/B23</f>
        <v>4.8387096774193547E-2</v>
      </c>
      <c r="D27" s="103">
        <f>AVERAGEIF(Кадры!BG2:DG3200,"&gt;0")</f>
        <v>10.260869565217391</v>
      </c>
      <c r="E27" s="70">
        <f>'Таблица 2'!E34</f>
        <v>0</v>
      </c>
      <c r="F27" s="145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757</v>
      </c>
      <c r="B28" s="69">
        <f>'Таблица 2'!E15</f>
        <v>4</v>
      </c>
      <c r="C28" s="48">
        <f>B28/B23</f>
        <v>6.4516129032258063E-2</v>
      </c>
      <c r="D28" s="103">
        <f>AVERAGEIF(Кадры!CA2:CA3200,"&gt;0")</f>
        <v>20.75</v>
      </c>
      <c r="E28" s="70">
        <f>'Таблица 2'!E16</f>
        <v>0</v>
      </c>
      <c r="F28" s="145" t="e">
        <f>'Таблица 2'!E17/E28</f>
        <v>#DIV/0!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758</v>
      </c>
      <c r="B29" s="69">
        <f>'Таблица 2'!E18</f>
        <v>3</v>
      </c>
      <c r="C29" s="48">
        <f>B29/B23</f>
        <v>4.8387096774193547E-2</v>
      </c>
      <c r="D29" s="103">
        <f>AVERAGEIF(Кадры!CF2:CF3200,"&gt;0")</f>
        <v>5.333333333333333</v>
      </c>
      <c r="E29" s="70">
        <f>'Таблица 2'!E19</f>
        <v>0</v>
      </c>
      <c r="F29" s="145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759</v>
      </c>
      <c r="B30" s="69">
        <f>'Таблица 2'!E21</f>
        <v>3</v>
      </c>
      <c r="C30" s="48">
        <f>B30/B23</f>
        <v>4.8387096774193547E-2</v>
      </c>
      <c r="D30" s="103">
        <f>AVERAGEIF(Кадры!CK2:CK3200,"&gt;0")</f>
        <v>22</v>
      </c>
      <c r="E30" s="70">
        <f>'Таблица 2'!E22</f>
        <v>0</v>
      </c>
      <c r="F30" s="145" t="e">
        <f>'Таблица 2'!E23/E30</f>
        <v>#DIV/0!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760</v>
      </c>
      <c r="B31" s="69">
        <f>'Таблица 2'!E24</f>
        <v>3</v>
      </c>
      <c r="C31" s="48">
        <f>B31/B23</f>
        <v>4.8387096774193547E-2</v>
      </c>
      <c r="D31" s="103">
        <f>AVERAGEIF(Кадры!CP2:CP3200,"&gt;0")</f>
        <v>8.6666666666666661</v>
      </c>
      <c r="E31" s="70">
        <f>'Таблица 2'!E25</f>
        <v>0</v>
      </c>
      <c r="F31" s="145" t="e">
        <f>'Таблица 2'!E26/E31</f>
        <v>#DIV/0!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761</v>
      </c>
      <c r="B32" s="69">
        <f>'Таблица 2'!E27</f>
        <v>3</v>
      </c>
      <c r="C32" s="48">
        <f>B32/B23</f>
        <v>4.8387096774193547E-2</v>
      </c>
      <c r="D32" s="103">
        <f>AVERAGEIF(Кадры!CZ2:CZ3200,"&gt;0")</f>
        <v>3.3333333333333335</v>
      </c>
      <c r="E32" s="70">
        <f>'Таблица 2'!E28</f>
        <v>0</v>
      </c>
      <c r="F32" s="145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762</v>
      </c>
      <c r="B33" s="69">
        <f>'Таблица 2'!E30</f>
        <v>3</v>
      </c>
      <c r="C33" s="48">
        <f>B33/B23</f>
        <v>4.8387096774193547E-2</v>
      </c>
      <c r="D33" s="103">
        <f>AVERAGEIF(Кадры!CU2:CU3200,"&gt;0")</f>
        <v>10</v>
      </c>
      <c r="E33" s="70">
        <f>'Таблица 2'!E31</f>
        <v>2</v>
      </c>
      <c r="F33" s="145">
        <f>'Таблица 2'!E32/E33</f>
        <v>18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763</v>
      </c>
      <c r="B34" s="69">
        <f>'Таблица 2'!E12</f>
        <v>4</v>
      </c>
      <c r="C34" s="48">
        <f>B34/B23</f>
        <v>6.4516129032258063E-2</v>
      </c>
      <c r="D34" s="103">
        <f>AVERAGEIF(Кадры!BB2:BB3200,"&gt;0")</f>
        <v>32.75</v>
      </c>
      <c r="E34" s="70">
        <f>'Таблица 2'!E13</f>
        <v>2</v>
      </c>
      <c r="F34" s="145">
        <f>'Таблица 2'!E14/E34</f>
        <v>18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764</v>
      </c>
      <c r="B35" s="69">
        <f>'Таблица 2'!E39</f>
        <v>3</v>
      </c>
      <c r="C35" s="48">
        <f>B35/B23</f>
        <v>4.8387096774193547E-2</v>
      </c>
      <c r="D35" s="103">
        <f>AVERAGEIF(Кадры!DJ2:DJ3200,"&gt;0")</f>
        <v>25.5</v>
      </c>
      <c r="E35" s="70">
        <f>'Таблица 2'!E40</f>
        <v>0</v>
      </c>
      <c r="F35" s="145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765</v>
      </c>
      <c r="B36" s="69">
        <f>'Таблица 2'!E36</f>
        <v>4</v>
      </c>
      <c r="C36" s="48">
        <f>B36/B23</f>
        <v>6.4516129032258063E-2</v>
      </c>
      <c r="D36" s="103">
        <f>AVERAGEIF(Кадры!DY2:DY3200,"&gt;0")</f>
        <v>7.4</v>
      </c>
      <c r="E36" s="70">
        <f>'Таблица 2'!E37</f>
        <v>1</v>
      </c>
      <c r="F36" s="145">
        <f>'Таблица 2'!E38/E36</f>
        <v>18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766</v>
      </c>
      <c r="B37" s="69">
        <f>'Таблица 2'!E54</f>
        <v>3</v>
      </c>
      <c r="C37" s="48">
        <f>B37/B23</f>
        <v>4.8387096774193547E-2</v>
      </c>
      <c r="D37" s="103" t="e">
        <f>AVERAGEIF(Кадры!DT2:DT3200,"&gt;0")</f>
        <v>#DIV/0!</v>
      </c>
      <c r="E37" s="285">
        <f>'Таблица 2'!E55</f>
        <v>1</v>
      </c>
      <c r="F37" s="145">
        <f>'Таблица 2'!E56/E37</f>
        <v>18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767</v>
      </c>
      <c r="B38" s="69">
        <f>'Таблица 2'!E48</f>
        <v>3</v>
      </c>
      <c r="C38" s="48">
        <f>B38/B23</f>
        <v>4.8387096774193547E-2</v>
      </c>
      <c r="D38" s="103" t="e">
        <f>AVERAGEIF(Кадры!ED2:ED3200,"&gt;0")</f>
        <v>#DIV/0!</v>
      </c>
      <c r="E38" s="70">
        <f>'Таблица 2'!E49</f>
        <v>0</v>
      </c>
      <c r="F38" s="145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769</v>
      </c>
      <c r="B39" s="69">
        <f>'Таблица 2'!E51</f>
        <v>0</v>
      </c>
      <c r="C39" s="48">
        <f>B39/B23</f>
        <v>0</v>
      </c>
      <c r="D39" s="103" t="e">
        <f>AVERAGEIF(Кадры!DO2:DO3200,"&gt;0")</f>
        <v>#DIV/0!</v>
      </c>
      <c r="E39" s="146">
        <f>'Таблица 2'!E52</f>
        <v>0</v>
      </c>
      <c r="F39" s="145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768</v>
      </c>
      <c r="B40" s="69">
        <f>'Таблица 2'!E42</f>
        <v>3</v>
      </c>
      <c r="C40" s="48">
        <f>B40/B23</f>
        <v>4.8387096774193547E-2</v>
      </c>
      <c r="D40" s="103">
        <f>AVERAGEIF(Кадры!DE2:DE3200,"&gt;0")</f>
        <v>25</v>
      </c>
      <c r="E40" s="70">
        <f>'Таблица 2'!E43</f>
        <v>0</v>
      </c>
      <c r="F40" s="145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780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788</v>
      </c>
      <c r="B42" s="99">
        <f>COUNTIF(Кадры!D2:D3200,Кадры!D3361)</f>
        <v>0</v>
      </c>
      <c r="C42" s="100">
        <f>B42/B18</f>
        <v>0</v>
      </c>
      <c r="D42" s="114">
        <f>C42</f>
        <v>0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789</v>
      </c>
      <c r="B43" s="55">
        <f>COUNTIF(Кадры!D2:D3200,Кадры!D3362)</f>
        <v>4</v>
      </c>
      <c r="C43" s="48">
        <f>B43/B18</f>
        <v>0.08</v>
      </c>
      <c r="D43" s="115">
        <f>C43</f>
        <v>0.08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790</v>
      </c>
      <c r="B44" s="55">
        <f>COUNTIF(Кадры!D2:D3200,Кадры!D3363)</f>
        <v>5</v>
      </c>
      <c r="C44" s="48">
        <f>B44/B18</f>
        <v>0.1</v>
      </c>
      <c r="D44" s="417">
        <f>(B44+B45)/B18</f>
        <v>0.28000000000000003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791</v>
      </c>
      <c r="B45" s="55">
        <f>COUNTIF(Кадры!D2:D3200,Кадры!D3364)</f>
        <v>9</v>
      </c>
      <c r="C45" s="48">
        <f>B45/B18</f>
        <v>0.18</v>
      </c>
      <c r="D45" s="417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792</v>
      </c>
      <c r="B46" s="55">
        <f>COUNTIF(Кадры!D2:D3200,Кадры!D3365)</f>
        <v>4</v>
      </c>
      <c r="C46" s="48">
        <f>B46/B18</f>
        <v>0.08</v>
      </c>
      <c r="D46" s="417">
        <f>(B46+B47)/B18</f>
        <v>0.24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793</v>
      </c>
      <c r="B47" s="55">
        <f>COUNTIF(Кадры!D2:D3200,Кадры!D3366)</f>
        <v>8</v>
      </c>
      <c r="C47" s="48">
        <f>B47/B18</f>
        <v>0.16</v>
      </c>
      <c r="D47" s="417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794</v>
      </c>
      <c r="B48" s="55">
        <f>COUNTIF(Кадры!D2:D3200,Кадры!D3367)</f>
        <v>4</v>
      </c>
      <c r="C48" s="48">
        <f>B48/B18</f>
        <v>0.08</v>
      </c>
      <c r="D48" s="417">
        <f>(B48+B49)/B18</f>
        <v>0.2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742</v>
      </c>
      <c r="B49" s="55">
        <f>COUNTIF(Кадры!D2:D3200,Кадры!D3368)</f>
        <v>6</v>
      </c>
      <c r="C49" s="48">
        <f>B49/B18</f>
        <v>0.12</v>
      </c>
      <c r="D49" s="417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728</v>
      </c>
      <c r="B50" s="55">
        <f>COUNTIF(Кадры!D2:D3200,Кадры!D3369)</f>
        <v>3</v>
      </c>
      <c r="C50" s="48">
        <f>B50/B18</f>
        <v>0.06</v>
      </c>
      <c r="D50" s="417">
        <f>(B50+B51)/B18</f>
        <v>0.16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739</v>
      </c>
      <c r="B51" s="55">
        <f>COUNTIF(Кадры!D2:D3200,Кадры!D3370)</f>
        <v>5</v>
      </c>
      <c r="C51" s="48">
        <f>B51/B18</f>
        <v>0.1</v>
      </c>
      <c r="D51" s="417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2</v>
      </c>
      <c r="C52" s="48">
        <f>B52/B18</f>
        <v>0.04</v>
      </c>
      <c r="D52" s="417">
        <f>(B52+B53)/B18</f>
        <v>0.04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795</v>
      </c>
      <c r="B53" s="55">
        <f>COUNTIF(Кадры!D2:D3200,Кадры!D3372)</f>
        <v>0</v>
      </c>
      <c r="C53" s="48">
        <f>B53/B18</f>
        <v>0</v>
      </c>
      <c r="D53" s="417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781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736</v>
      </c>
      <c r="B55" s="43">
        <f>COUNTIF(Кадры!F2:F3200,Кадры!F3361)</f>
        <v>9</v>
      </c>
      <c r="C55" s="48">
        <f>B55/B18</f>
        <v>0.18</v>
      </c>
      <c r="D55" s="63">
        <f>C55</f>
        <v>0.18</v>
      </c>
      <c r="E55" s="56"/>
      <c r="F55" s="56"/>
      <c r="G55" s="56"/>
      <c r="H55" s="56"/>
      <c r="I55" s="56"/>
      <c r="J55" s="56"/>
      <c r="K55" s="56"/>
      <c r="L55" s="56"/>
      <c r="M55" s="56" t="s">
        <v>926</v>
      </c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746</v>
      </c>
      <c r="B56" s="43">
        <f>COUNTIF(Кадры!F2:F3200,Кадры!F3362)</f>
        <v>6</v>
      </c>
      <c r="C56" s="48">
        <f>B56/B18</f>
        <v>0.12</v>
      </c>
      <c r="D56" s="63">
        <f>C56</f>
        <v>0.12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7</v>
      </c>
      <c r="C57" s="48">
        <f>B57/B18</f>
        <v>0.14000000000000001</v>
      </c>
      <c r="D57" s="71">
        <f>C57</f>
        <v>0.14000000000000001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726</v>
      </c>
      <c r="B58" s="43">
        <f>COUNTIF(Кадры!F2:F3200,Кадры!F3364)</f>
        <v>1</v>
      </c>
      <c r="C58" s="48">
        <f>B58/B18</f>
        <v>0.02</v>
      </c>
      <c r="D58" s="415">
        <f>(B58+B59)/B18</f>
        <v>0.1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787</v>
      </c>
      <c r="B59" s="43">
        <f>COUNTIF(Кадры!F2:F3200,Кадры!F3365)</f>
        <v>4</v>
      </c>
      <c r="C59" s="48">
        <f>B59/B18</f>
        <v>0.08</v>
      </c>
      <c r="D59" s="416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734</v>
      </c>
      <c r="B60" s="43">
        <f>COUNTIF(Кадры!F2:F3200,Кадры!F3366)</f>
        <v>10</v>
      </c>
      <c r="C60" s="48">
        <f>B60/B18</f>
        <v>0.2</v>
      </c>
      <c r="D60" s="415">
        <f>(B60+B61)/B18</f>
        <v>0.34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729</v>
      </c>
      <c r="B61" s="43">
        <f>COUNTIF(Кадры!F2:F3200,Кадры!F3367)</f>
        <v>7</v>
      </c>
      <c r="C61" s="48">
        <f>B61/B18</f>
        <v>0.14000000000000001</v>
      </c>
      <c r="D61" s="416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6</v>
      </c>
      <c r="C62" s="48">
        <f>B62/B18</f>
        <v>0.12</v>
      </c>
      <c r="D62" s="63">
        <f>C62</f>
        <v>0.12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770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771</v>
      </c>
      <c r="B64" s="43">
        <f>COUNTIF(Кадры!G2:G3200,Кадры!G3361)</f>
        <v>16</v>
      </c>
      <c r="C64" s="48">
        <f>B64/B18</f>
        <v>0.32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772</v>
      </c>
      <c r="B65" s="43">
        <f>COUNTIF(Кадры!G2:G3200,Кадры!G3362)</f>
        <v>7</v>
      </c>
      <c r="C65" s="48">
        <f>B65/B18</f>
        <v>0.14000000000000001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27</v>
      </c>
      <c r="C66" s="48">
        <f>B66/B18</f>
        <v>0.54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778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83" t="s">
        <v>836</v>
      </c>
      <c r="B68" s="43">
        <f>COUNTIF(Кадры!P2:EF3200,Кадры!AL3361)</f>
        <v>30</v>
      </c>
      <c r="C68" s="48">
        <f>B68/B18</f>
        <v>0.6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84" t="s">
        <v>837</v>
      </c>
      <c r="B69" s="43">
        <f>COUNTIF(Кадры!P2:EF3200,Кадры!AL3362)</f>
        <v>10</v>
      </c>
      <c r="C69" s="48">
        <f>B69/B18</f>
        <v>0.2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84" t="s">
        <v>774</v>
      </c>
      <c r="B70" s="43">
        <f>COUNTIF(Кадры!P2:EF3200,Кадры!AL3363)</f>
        <v>7</v>
      </c>
      <c r="C70" s="48">
        <f>B70/B18</f>
        <v>0.14000000000000001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83" t="s">
        <v>838</v>
      </c>
      <c r="B71" s="43">
        <f>COUNTIF(Кадры!P2:EF3200,Кадры!AL3364)</f>
        <v>3</v>
      </c>
      <c r="C71" s="48">
        <f>B71/B18</f>
        <v>0.06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84" t="s">
        <v>839</v>
      </c>
      <c r="B72" s="43">
        <f>COUNTIF(Кадры!P2:EF3200,Кадры!AL3365)</f>
        <v>2</v>
      </c>
      <c r="C72" s="48">
        <f>B72/B18</f>
        <v>0.04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84" t="s">
        <v>775</v>
      </c>
      <c r="B73" s="43">
        <f>COUNTIF(Кадры!P2:EF3200,Кадры!AL3366)</f>
        <v>3</v>
      </c>
      <c r="C73" s="48">
        <f>B73/B18</f>
        <v>0.06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84" t="s">
        <v>776</v>
      </c>
      <c r="B74" s="43">
        <f>COUNTIF(Кадры!P2:EF3200,Кадры!AL3367)</f>
        <v>1</v>
      </c>
      <c r="C74" s="48">
        <f>B74/B18</f>
        <v>0.02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84" t="s">
        <v>777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833</v>
      </c>
      <c r="B76" s="76">
        <f>(COUNTIF(Кадры!H2:H3200,Кадры!H3361))+(COUNTIF(Кадры!H2:H3200,Кадры!H3362))+(COUNTIF(Кадры!H2:H3200,Кадры!H3363))+(COUNTIF(Кадры!H2:H3200,Кадры!H3364))</f>
        <v>41</v>
      </c>
      <c r="C76" s="93">
        <f>B76/B18</f>
        <v>0.82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773</v>
      </c>
      <c r="B77" s="43">
        <f>COUNTIF(Кадры!I2:I3200,Кадры!I3361)</f>
        <v>21</v>
      </c>
      <c r="C77" s="48">
        <f>B77/B18</f>
        <v>0.42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779</v>
      </c>
      <c r="B78" s="43">
        <f>COUNTIF(Кадры!I2:I3200,Кадры!I3362)</f>
        <v>9</v>
      </c>
      <c r="C78" s="48">
        <f>B78/B18</f>
        <v>0.18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8</v>
      </c>
      <c r="C79" s="48">
        <f>B79/B18</f>
        <v>0.16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782</v>
      </c>
      <c r="B80" s="76">
        <f>(COUNTIF(Кадры!J2:J3200,Кадры!J3361))+(COUNTIF(Кадры!J2:J3200,Кадры!J3362))+(COUNTIF(Кадры!J2:J3200,Кадры!J3363))+(COUNTIF(Кадры!J2:J3200,Кадры!J3364))</f>
        <v>27</v>
      </c>
      <c r="C80" s="93">
        <f>B80/B18</f>
        <v>0.54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773</v>
      </c>
      <c r="B81" s="43">
        <f>COUNTIF(Кадры!K2:K3200,Кадры!I3361)</f>
        <v>7</v>
      </c>
      <c r="C81" s="48">
        <f>B81/B18</f>
        <v>0.14000000000000001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779</v>
      </c>
      <c r="B82" s="43">
        <f>COUNTIF(Кадры!K2:K3200,Кадры!I3362)</f>
        <v>19</v>
      </c>
      <c r="C82" s="48">
        <f>B82/B18</f>
        <v>0.38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784</v>
      </c>
      <c r="B83" s="45">
        <f>(COUNTIF(Кадры!O2:EF3200,Кадры!AO3361))+(COUNTIF(Кадры!O2:EF3200,Кадры!AO3362))+(COUNTIF(Кадры!O2:EF3200,Кадры!AO3363))+(COUNTIF(Кадры!O2:EF3200,Кадры!AO3364))</f>
        <v>6</v>
      </c>
      <c r="C83" s="48">
        <f>B83/B18</f>
        <v>0.12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785</v>
      </c>
      <c r="B84" s="43">
        <v>1</v>
      </c>
      <c r="C84" s="116">
        <f>B84/B18</f>
        <v>0.02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ht="15" x14ac:dyDescent="0.2">
      <c r="A85" s="57" t="s">
        <v>786</v>
      </c>
      <c r="B85" s="45">
        <v>6</v>
      </c>
      <c r="C85" s="282">
        <f>B85/B18</f>
        <v>0.12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  <cfRule type="cellIs" dxfId="93" priority="2" operator="equal">
      <formula>0</formula>
    </cfRule>
  </conditionalFormatting>
  <conditionalFormatting sqref="F24:F40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2" priority="3" operator="equal">
      <formula>0</formula>
    </cfRule>
  </conditionalFormatting>
  <conditionalFormatting sqref="B24:B40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7:F40 F24 F26:F32 F35 D37:D39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845</v>
      </c>
    </row>
    <row r="2" spans="1:1" x14ac:dyDescent="0.2">
      <c r="A2" s="110" t="s">
        <v>719</v>
      </c>
    </row>
    <row r="3" spans="1:1" x14ac:dyDescent="0.2">
      <c r="A3" s="110" t="s">
        <v>779</v>
      </c>
    </row>
    <row r="4" spans="1:1" x14ac:dyDescent="0.2">
      <c r="A4" s="110" t="s">
        <v>773</v>
      </c>
    </row>
    <row r="5" spans="1:1" x14ac:dyDescent="0.2">
      <c r="A5" s="110" t="s">
        <v>771</v>
      </c>
    </row>
    <row r="6" spans="1:1" x14ac:dyDescent="0.2">
      <c r="A6" s="110" t="s">
        <v>774</v>
      </c>
    </row>
    <row r="7" spans="1:1" x14ac:dyDescent="0.2">
      <c r="A7" s="110" t="s">
        <v>723</v>
      </c>
    </row>
    <row r="8" spans="1:1" x14ac:dyDescent="0.2">
      <c r="A8" s="110" t="s">
        <v>846</v>
      </c>
    </row>
    <row r="9" spans="1:1" x14ac:dyDescent="0.2">
      <c r="A9" s="110" t="s">
        <v>788</v>
      </c>
    </row>
    <row r="10" spans="1:1" x14ac:dyDescent="0.2">
      <c r="A10" s="110" t="s">
        <v>770</v>
      </c>
    </row>
    <row r="11" spans="1:1" x14ac:dyDescent="0.2">
      <c r="A11" s="110" t="s">
        <v>715</v>
      </c>
    </row>
    <row r="12" spans="1:1" x14ac:dyDescent="0.2">
      <c r="A12" s="110" t="s">
        <v>736</v>
      </c>
    </row>
    <row r="13" spans="1:1" x14ac:dyDescent="0.2">
      <c r="A13" s="110" t="s">
        <v>726</v>
      </c>
    </row>
    <row r="14" spans="1:1" x14ac:dyDescent="0.2">
      <c r="A14" s="110" t="s">
        <v>787</v>
      </c>
    </row>
    <row r="15" spans="1:1" x14ac:dyDescent="0.2">
      <c r="A15" s="110" t="s">
        <v>734</v>
      </c>
    </row>
    <row r="16" spans="1:1" x14ac:dyDescent="0.2">
      <c r="A16" s="110" t="s">
        <v>789</v>
      </c>
    </row>
    <row r="17" spans="1:1" x14ac:dyDescent="0.2">
      <c r="A17" s="110" t="s">
        <v>790</v>
      </c>
    </row>
    <row r="18" spans="1:1" x14ac:dyDescent="0.2">
      <c r="A18" s="110" t="s">
        <v>746</v>
      </c>
    </row>
    <row r="19" spans="1:1" x14ac:dyDescent="0.2">
      <c r="A19" s="110" t="s">
        <v>729</v>
      </c>
    </row>
    <row r="20" spans="1:1" x14ac:dyDescent="0.2">
      <c r="A20" s="110" t="s">
        <v>791</v>
      </c>
    </row>
    <row r="21" spans="1:1" x14ac:dyDescent="0.2">
      <c r="A21" s="110" t="s">
        <v>711</v>
      </c>
    </row>
    <row r="22" spans="1:1" x14ac:dyDescent="0.2">
      <c r="A22" s="110" t="s">
        <v>792</v>
      </c>
    </row>
    <row r="23" spans="1:1" x14ac:dyDescent="0.2">
      <c r="A23" s="110" t="s">
        <v>793</v>
      </c>
    </row>
    <row r="24" spans="1:1" x14ac:dyDescent="0.2">
      <c r="A24" s="110" t="s">
        <v>794</v>
      </c>
    </row>
    <row r="25" spans="1:1" x14ac:dyDescent="0.2">
      <c r="A25" s="110" t="s">
        <v>718</v>
      </c>
    </row>
    <row r="26" spans="1:1" x14ac:dyDescent="0.2">
      <c r="A26" s="110" t="s">
        <v>742</v>
      </c>
    </row>
    <row r="27" spans="1:1" x14ac:dyDescent="0.2">
      <c r="A27" s="110" t="s">
        <v>728</v>
      </c>
    </row>
    <row r="28" spans="1:1" x14ac:dyDescent="0.2">
      <c r="A28" s="110" t="s">
        <v>739</v>
      </c>
    </row>
    <row r="29" spans="1:1" x14ac:dyDescent="0.2">
      <c r="A29" s="110" t="s">
        <v>709</v>
      </c>
    </row>
    <row r="30" spans="1:1" x14ac:dyDescent="0.2">
      <c r="A30" s="110" t="s">
        <v>795</v>
      </c>
    </row>
    <row r="31" spans="1:1" x14ac:dyDescent="0.2">
      <c r="A31" s="110" t="s">
        <v>772</v>
      </c>
    </row>
    <row r="32" spans="1:1" x14ac:dyDescent="0.2">
      <c r="A32" s="110" t="s">
        <v>786</v>
      </c>
    </row>
    <row r="33" spans="1:1" x14ac:dyDescent="0.2">
      <c r="A33" s="110" t="s">
        <v>847</v>
      </c>
    </row>
    <row r="34" spans="1:1" x14ac:dyDescent="0.2">
      <c r="A34" s="110" t="s">
        <v>848</v>
      </c>
    </row>
    <row r="35" spans="1:1" x14ac:dyDescent="0.2">
      <c r="A35" s="110" t="s">
        <v>775</v>
      </c>
    </row>
    <row r="36" spans="1:1" x14ac:dyDescent="0.2">
      <c r="A36" s="110" t="s">
        <v>799</v>
      </c>
    </row>
    <row r="37" spans="1:1" x14ac:dyDescent="0.2">
      <c r="A37" s="110" t="s">
        <v>849</v>
      </c>
    </row>
    <row r="38" spans="1:1" x14ac:dyDescent="0.2">
      <c r="A38" s="110" t="s">
        <v>850</v>
      </c>
    </row>
    <row r="39" spans="1:1" x14ac:dyDescent="0.2">
      <c r="A39" s="110" t="s">
        <v>777</v>
      </c>
    </row>
    <row r="40" spans="1:1" x14ac:dyDescent="0.2">
      <c r="A40" s="110" t="s">
        <v>776</v>
      </c>
    </row>
    <row r="41" spans="1:1" x14ac:dyDescent="0.2">
      <c r="A41" s="110" t="s">
        <v>778</v>
      </c>
    </row>
    <row r="42" spans="1:1" x14ac:dyDescent="0.2">
      <c r="A42" s="110" t="s">
        <v>784</v>
      </c>
    </row>
    <row r="43" spans="1:1" x14ac:dyDescent="0.2">
      <c r="A43" s="110" t="s">
        <v>785</v>
      </c>
    </row>
    <row r="44" spans="1:1" x14ac:dyDescent="0.2">
      <c r="A44" s="110" t="s">
        <v>851</v>
      </c>
    </row>
    <row r="50" spans="4:64" x14ac:dyDescent="0.2">
      <c r="D50" t="s">
        <v>788</v>
      </c>
      <c r="F50" t="s">
        <v>736</v>
      </c>
      <c r="G50" t="s">
        <v>712</v>
      </c>
      <c r="H50" t="s">
        <v>829</v>
      </c>
      <c r="I50" t="s">
        <v>714</v>
      </c>
      <c r="J50" t="s">
        <v>829</v>
      </c>
      <c r="K50" t="s">
        <v>714</v>
      </c>
      <c r="O50">
        <v>0</v>
      </c>
      <c r="AL50" t="s">
        <v>723</v>
      </c>
      <c r="AO50" t="s">
        <v>730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735</v>
      </c>
      <c r="F51" t="s">
        <v>746</v>
      </c>
      <c r="G51" t="s">
        <v>733</v>
      </c>
      <c r="H51" t="s">
        <v>721</v>
      </c>
      <c r="I51" t="s">
        <v>727</v>
      </c>
      <c r="J51" t="s">
        <v>721</v>
      </c>
      <c r="K51" t="s">
        <v>727</v>
      </c>
      <c r="AL51" t="s">
        <v>716</v>
      </c>
      <c r="AO51" t="s">
        <v>831</v>
      </c>
      <c r="AR51">
        <v>0</v>
      </c>
    </row>
    <row r="52" spans="4:64" x14ac:dyDescent="0.2">
      <c r="D52" t="s">
        <v>745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743</v>
      </c>
      <c r="AO52" t="s">
        <v>834</v>
      </c>
    </row>
    <row r="53" spans="4:64" x14ac:dyDescent="0.2">
      <c r="D53" t="s">
        <v>725</v>
      </c>
      <c r="F53" t="s">
        <v>726</v>
      </c>
      <c r="H53" t="s">
        <v>720</v>
      </c>
      <c r="J53" t="s">
        <v>720</v>
      </c>
      <c r="AL53" t="s">
        <v>799</v>
      </c>
      <c r="AO53" t="s">
        <v>835</v>
      </c>
    </row>
    <row r="54" spans="4:64" x14ac:dyDescent="0.2">
      <c r="D54" t="s">
        <v>717</v>
      </c>
      <c r="F54" t="s">
        <v>731</v>
      </c>
      <c r="H54" t="s">
        <v>715</v>
      </c>
      <c r="J54" t="s">
        <v>715</v>
      </c>
      <c r="AL54" t="s">
        <v>832</v>
      </c>
      <c r="AO54" t="s">
        <v>715</v>
      </c>
    </row>
    <row r="55" spans="4:64" x14ac:dyDescent="0.2">
      <c r="D55" t="s">
        <v>747</v>
      </c>
      <c r="F55" t="s">
        <v>734</v>
      </c>
      <c r="AL55" t="s">
        <v>744</v>
      </c>
    </row>
    <row r="56" spans="4:64" x14ac:dyDescent="0.2">
      <c r="D56" t="s">
        <v>741</v>
      </c>
      <c r="F56" t="s">
        <v>729</v>
      </c>
      <c r="AL56" t="s">
        <v>737</v>
      </c>
    </row>
    <row r="57" spans="4:64" x14ac:dyDescent="0.2">
      <c r="D57" t="s">
        <v>742</v>
      </c>
      <c r="F57" t="s">
        <v>711</v>
      </c>
      <c r="AL57" t="s">
        <v>777</v>
      </c>
    </row>
    <row r="58" spans="4:64" x14ac:dyDescent="0.2">
      <c r="D58" t="s">
        <v>728</v>
      </c>
    </row>
    <row r="59" spans="4:64" x14ac:dyDescent="0.2">
      <c r="D59" t="s">
        <v>739</v>
      </c>
    </row>
    <row r="60" spans="4:64" x14ac:dyDescent="0.2">
      <c r="D60" t="s">
        <v>709</v>
      </c>
    </row>
    <row r="61" spans="4:64" x14ac:dyDescent="0.2">
      <c r="D61" t="s">
        <v>830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31.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31.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31.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31.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31.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31.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9" zoomScale="70" zoomScaleNormal="70" workbookViewId="0">
      <selection activeCell="D10" sqref="D10"/>
    </sheetView>
  </sheetViews>
  <sheetFormatPr defaultRowHeight="18.75" x14ac:dyDescent="0.3"/>
  <cols>
    <col min="1" max="1" width="6.5" style="211" customWidth="1"/>
    <col min="2" max="2" width="84.33203125" style="212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88" t="s">
        <v>38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90"/>
      <c r="Y1" s="34" t="s">
        <v>596</v>
      </c>
    </row>
    <row r="2" spans="1:49" ht="33.75" customHeight="1" thickBot="1" x14ac:dyDescent="0.35">
      <c r="A2" s="291" t="s">
        <v>421</v>
      </c>
      <c r="B2" s="292"/>
      <c r="C2" s="293" t="s">
        <v>380</v>
      </c>
      <c r="D2" s="294"/>
      <c r="E2" s="294"/>
      <c r="F2" s="294"/>
      <c r="G2" s="294"/>
      <c r="H2" s="294"/>
      <c r="I2" s="294"/>
      <c r="J2" s="294"/>
      <c r="K2" s="294"/>
      <c r="L2" s="294"/>
      <c r="M2" s="295"/>
      <c r="N2" s="296"/>
      <c r="O2" s="297"/>
      <c r="P2" s="297"/>
      <c r="Q2" s="297"/>
      <c r="R2" s="297"/>
      <c r="S2" s="297"/>
      <c r="T2" s="297"/>
      <c r="U2" s="297"/>
      <c r="V2" s="297"/>
      <c r="W2" s="298"/>
      <c r="X2" s="3"/>
      <c r="Y2" s="36"/>
      <c r="Z2" s="302" t="s">
        <v>589</v>
      </c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</row>
    <row r="3" spans="1:49" ht="33.75" customHeight="1" thickBot="1" x14ac:dyDescent="0.35">
      <c r="A3" s="333" t="s">
        <v>0</v>
      </c>
      <c r="B3" s="334"/>
      <c r="C3" s="335" t="s">
        <v>267</v>
      </c>
      <c r="D3" s="336"/>
      <c r="E3" s="336"/>
      <c r="F3" s="336"/>
      <c r="G3" s="336"/>
      <c r="H3" s="336"/>
      <c r="I3" s="336"/>
      <c r="J3" s="336"/>
      <c r="K3" s="336"/>
      <c r="L3" s="336"/>
      <c r="M3" s="337"/>
      <c r="N3" s="333" t="s">
        <v>81</v>
      </c>
      <c r="O3" s="334"/>
      <c r="P3" s="299" t="s">
        <v>433</v>
      </c>
      <c r="Q3" s="300"/>
      <c r="R3" s="301"/>
      <c r="S3" s="147"/>
      <c r="T3" s="148"/>
      <c r="U3" s="286"/>
      <c r="V3" s="286"/>
      <c r="W3" s="287"/>
      <c r="X3" s="3"/>
      <c r="Y3" s="30"/>
      <c r="Z3" s="302" t="s">
        <v>588</v>
      </c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</row>
    <row r="4" spans="1:49" s="149" customFormat="1" ht="36.75" customHeight="1" thickBot="1" x14ac:dyDescent="0.35">
      <c r="A4" s="308" t="s">
        <v>23</v>
      </c>
      <c r="B4" s="309"/>
      <c r="C4" s="314" t="s">
        <v>587</v>
      </c>
      <c r="D4" s="315"/>
      <c r="E4" s="315"/>
      <c r="F4" s="315"/>
      <c r="G4" s="315"/>
      <c r="H4" s="315"/>
      <c r="I4" s="315"/>
      <c r="J4" s="315"/>
      <c r="K4" s="315"/>
      <c r="L4" s="315"/>
      <c r="M4" s="316"/>
      <c r="N4" s="317" t="s">
        <v>590</v>
      </c>
      <c r="O4" s="318"/>
      <c r="P4" s="318"/>
      <c r="Q4" s="318"/>
      <c r="R4" s="319"/>
      <c r="S4" s="318" t="s">
        <v>591</v>
      </c>
      <c r="T4" s="318"/>
      <c r="U4" s="318"/>
      <c r="V4" s="323" t="s">
        <v>34</v>
      </c>
      <c r="W4" s="324"/>
      <c r="Y4" s="35"/>
      <c r="Z4" s="327" t="s">
        <v>592</v>
      </c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0"/>
      <c r="B5" s="311"/>
      <c r="C5" s="328" t="s">
        <v>35</v>
      </c>
      <c r="D5" s="329"/>
      <c r="E5" s="329"/>
      <c r="F5" s="329"/>
      <c r="G5" s="330"/>
      <c r="H5" s="331" t="s">
        <v>36</v>
      </c>
      <c r="I5" s="329"/>
      <c r="J5" s="329"/>
      <c r="K5" s="329"/>
      <c r="L5" s="329"/>
      <c r="M5" s="332"/>
      <c r="N5" s="320"/>
      <c r="O5" s="321"/>
      <c r="P5" s="321"/>
      <c r="Q5" s="321"/>
      <c r="R5" s="322"/>
      <c r="S5" s="318"/>
      <c r="T5" s="318"/>
      <c r="U5" s="318"/>
      <c r="V5" s="325"/>
      <c r="W5" s="326"/>
      <c r="Z5" s="3"/>
    </row>
    <row r="6" spans="1:49" s="3" customFormat="1" ht="31.5" customHeight="1" thickBot="1" x14ac:dyDescent="0.35">
      <c r="A6" s="312"/>
      <c r="B6" s="31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156">
        <v>10</v>
      </c>
      <c r="T6" s="154">
        <v>11</v>
      </c>
      <c r="U6" s="157">
        <v>12</v>
      </c>
      <c r="V6" s="158" t="s">
        <v>585</v>
      </c>
      <c r="W6" s="159" t="s">
        <v>586</v>
      </c>
      <c r="Y6" s="4"/>
    </row>
    <row r="7" spans="1:49" ht="39.950000000000003" customHeight="1" x14ac:dyDescent="0.3">
      <c r="A7" s="303" t="s">
        <v>26</v>
      </c>
      <c r="B7" s="160" t="s">
        <v>379</v>
      </c>
      <c r="C7" s="161">
        <v>0</v>
      </c>
      <c r="D7" s="162">
        <v>2</v>
      </c>
      <c r="E7" s="162">
        <v>1</v>
      </c>
      <c r="F7" s="162">
        <v>1</v>
      </c>
      <c r="G7" s="162">
        <v>1</v>
      </c>
      <c r="H7" s="162">
        <v>0</v>
      </c>
      <c r="I7" s="162">
        <v>0</v>
      </c>
      <c r="J7" s="162">
        <v>0</v>
      </c>
      <c r="K7" s="162">
        <v>0</v>
      </c>
      <c r="L7" s="162">
        <v>0</v>
      </c>
      <c r="M7" s="163">
        <v>0</v>
      </c>
      <c r="N7" s="164">
        <v>1</v>
      </c>
      <c r="O7" s="162">
        <v>1</v>
      </c>
      <c r="P7" s="162">
        <v>2</v>
      </c>
      <c r="Q7" s="162">
        <v>1</v>
      </c>
      <c r="R7" s="163">
        <v>1</v>
      </c>
      <c r="S7" s="161">
        <v>1</v>
      </c>
      <c r="T7" s="162">
        <v>0</v>
      </c>
      <c r="U7" s="165">
        <v>0</v>
      </c>
      <c r="V7" s="166">
        <f t="shared" ref="V7:V27" si="0">SUM(C7:U7)</f>
        <v>12</v>
      </c>
      <c r="W7" s="167"/>
      <c r="Z7" s="3"/>
    </row>
    <row r="8" spans="1:49" ht="39.950000000000003" customHeight="1" x14ac:dyDescent="0.3">
      <c r="A8" s="304"/>
      <c r="B8" s="168" t="s">
        <v>24</v>
      </c>
      <c r="C8" s="169">
        <v>0</v>
      </c>
      <c r="D8" s="170">
        <v>1</v>
      </c>
      <c r="E8" s="170">
        <v>0</v>
      </c>
      <c r="F8" s="170">
        <v>0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1">
        <v>0</v>
      </c>
      <c r="N8" s="172">
        <v>0</v>
      </c>
      <c r="O8" s="170">
        <v>0</v>
      </c>
      <c r="P8" s="170">
        <v>0</v>
      </c>
      <c r="Q8" s="170">
        <v>0</v>
      </c>
      <c r="R8" s="171">
        <v>0</v>
      </c>
      <c r="S8" s="169">
        <v>0</v>
      </c>
      <c r="T8" s="170">
        <v>0</v>
      </c>
      <c r="U8" s="173">
        <v>0</v>
      </c>
      <c r="V8" s="174">
        <f t="shared" si="0"/>
        <v>1</v>
      </c>
      <c r="W8" s="175">
        <f>V8/V7*100</f>
        <v>8.3333333333333321</v>
      </c>
    </row>
    <row r="9" spans="1:49" ht="39.950000000000003" customHeight="1" x14ac:dyDescent="0.3">
      <c r="A9" s="304"/>
      <c r="B9" s="168" t="s">
        <v>422</v>
      </c>
      <c r="C9" s="169">
        <v>0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0</v>
      </c>
      <c r="N9" s="172">
        <v>0</v>
      </c>
      <c r="O9" s="170">
        <v>0</v>
      </c>
      <c r="P9" s="170">
        <v>0</v>
      </c>
      <c r="Q9" s="170">
        <v>0</v>
      </c>
      <c r="R9" s="171">
        <v>0</v>
      </c>
      <c r="S9" s="169">
        <v>0</v>
      </c>
      <c r="T9" s="170">
        <v>0</v>
      </c>
      <c r="U9" s="173">
        <v>0</v>
      </c>
      <c r="V9" s="174">
        <f t="shared" si="0"/>
        <v>0</v>
      </c>
      <c r="W9" s="175">
        <f>V9/V7*100</f>
        <v>0</v>
      </c>
    </row>
    <row r="10" spans="1:49" ht="39.950000000000003" customHeight="1" x14ac:dyDescent="0.3">
      <c r="A10" s="304"/>
      <c r="B10" s="168" t="s">
        <v>86</v>
      </c>
      <c r="C10" s="169">
        <v>0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2">
        <v>0</v>
      </c>
      <c r="O10" s="170">
        <v>0</v>
      </c>
      <c r="P10" s="170">
        <v>0</v>
      </c>
      <c r="Q10" s="170">
        <v>0</v>
      </c>
      <c r="R10" s="171">
        <v>0</v>
      </c>
      <c r="S10" s="169">
        <v>0</v>
      </c>
      <c r="T10" s="170">
        <v>0</v>
      </c>
      <c r="U10" s="173">
        <v>0</v>
      </c>
      <c r="V10" s="174">
        <f t="shared" si="0"/>
        <v>0</v>
      </c>
      <c r="W10" s="175" t="e">
        <f>V10/V9*100</f>
        <v>#DIV/0!</v>
      </c>
      <c r="AG10" s="31"/>
    </row>
    <row r="11" spans="1:49" ht="39.950000000000003" customHeight="1" x14ac:dyDescent="0.3">
      <c r="A11" s="304"/>
      <c r="B11" s="168" t="s">
        <v>87</v>
      </c>
      <c r="C11" s="169">
        <v>0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0</v>
      </c>
      <c r="N11" s="172">
        <v>0</v>
      </c>
      <c r="O11" s="170">
        <v>0</v>
      </c>
      <c r="P11" s="170">
        <v>0</v>
      </c>
      <c r="Q11" s="170">
        <v>0</v>
      </c>
      <c r="R11" s="171">
        <v>0</v>
      </c>
      <c r="S11" s="169">
        <v>0</v>
      </c>
      <c r="T11" s="170">
        <v>0</v>
      </c>
      <c r="U11" s="173">
        <v>0</v>
      </c>
      <c r="V11" s="174">
        <f t="shared" si="0"/>
        <v>0</v>
      </c>
      <c r="W11" s="175" t="e">
        <f>V11/V9*100</f>
        <v>#DIV/0!</v>
      </c>
    </row>
    <row r="12" spans="1:49" ht="39.950000000000003" customHeight="1" x14ac:dyDescent="0.3">
      <c r="A12" s="304"/>
      <c r="B12" s="168" t="s">
        <v>88</v>
      </c>
      <c r="C12" s="169">
        <v>0</v>
      </c>
      <c r="D12" s="170">
        <v>0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1">
        <v>0</v>
      </c>
      <c r="N12" s="172">
        <v>0</v>
      </c>
      <c r="O12" s="170">
        <v>0</v>
      </c>
      <c r="P12" s="170">
        <v>0</v>
      </c>
      <c r="Q12" s="170">
        <v>0</v>
      </c>
      <c r="R12" s="171">
        <v>0</v>
      </c>
      <c r="S12" s="169">
        <v>0</v>
      </c>
      <c r="T12" s="170">
        <v>0</v>
      </c>
      <c r="U12" s="173">
        <v>0</v>
      </c>
      <c r="V12" s="174">
        <f t="shared" si="0"/>
        <v>0</v>
      </c>
      <c r="W12" s="175" t="e">
        <f>V12/V9*100</f>
        <v>#DIV/0!</v>
      </c>
    </row>
    <row r="13" spans="1:49" ht="39.950000000000003" customHeight="1" x14ac:dyDescent="0.3">
      <c r="A13" s="304"/>
      <c r="B13" s="168" t="s">
        <v>89</v>
      </c>
      <c r="C13" s="176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8">
        <v>0</v>
      </c>
      <c r="N13" s="179">
        <v>0</v>
      </c>
      <c r="O13" s="177">
        <v>0</v>
      </c>
      <c r="P13" s="177">
        <v>0</v>
      </c>
      <c r="Q13" s="177">
        <v>0</v>
      </c>
      <c r="R13" s="178">
        <v>0</v>
      </c>
      <c r="S13" s="176">
        <v>0</v>
      </c>
      <c r="T13" s="177">
        <v>0</v>
      </c>
      <c r="U13" s="180">
        <v>0</v>
      </c>
      <c r="V13" s="174">
        <f t="shared" si="0"/>
        <v>0</v>
      </c>
      <c r="W13" s="175" t="e">
        <f>V13/V9*100</f>
        <v>#DIV/0!</v>
      </c>
    </row>
    <row r="14" spans="1:49" ht="39.950000000000003" customHeight="1" thickBot="1" x14ac:dyDescent="0.35">
      <c r="A14" s="305"/>
      <c r="B14" s="181" t="s">
        <v>90</v>
      </c>
      <c r="C14" s="182">
        <v>0</v>
      </c>
      <c r="D14" s="183">
        <v>0</v>
      </c>
      <c r="E14" s="183">
        <v>0</v>
      </c>
      <c r="F14" s="183">
        <v>0</v>
      </c>
      <c r="G14" s="183">
        <v>0</v>
      </c>
      <c r="H14" s="183">
        <v>0</v>
      </c>
      <c r="I14" s="183">
        <v>0</v>
      </c>
      <c r="J14" s="183">
        <v>0</v>
      </c>
      <c r="K14" s="183">
        <v>0</v>
      </c>
      <c r="L14" s="183">
        <v>0</v>
      </c>
      <c r="M14" s="184">
        <v>0</v>
      </c>
      <c r="N14" s="185">
        <v>0</v>
      </c>
      <c r="O14" s="183">
        <v>0</v>
      </c>
      <c r="P14" s="183">
        <v>0</v>
      </c>
      <c r="Q14" s="183">
        <v>0</v>
      </c>
      <c r="R14" s="184">
        <v>0</v>
      </c>
      <c r="S14" s="182">
        <v>0</v>
      </c>
      <c r="T14" s="183">
        <v>0</v>
      </c>
      <c r="U14" s="186">
        <v>0</v>
      </c>
      <c r="V14" s="187">
        <f t="shared" si="0"/>
        <v>0</v>
      </c>
      <c r="W14" s="188" t="e">
        <f>V14/V9*100</f>
        <v>#DIV/0!</v>
      </c>
    </row>
    <row r="15" spans="1:49" ht="39.950000000000003" customHeight="1" x14ac:dyDescent="0.3">
      <c r="A15" s="306" t="s">
        <v>27</v>
      </c>
      <c r="B15" s="160" t="s">
        <v>37</v>
      </c>
      <c r="C15" s="164">
        <v>0</v>
      </c>
      <c r="D15" s="162">
        <v>26</v>
      </c>
      <c r="E15" s="162">
        <v>18</v>
      </c>
      <c r="F15" s="162">
        <v>22</v>
      </c>
      <c r="G15" s="162">
        <v>21</v>
      </c>
      <c r="H15" s="162">
        <v>0</v>
      </c>
      <c r="I15" s="162">
        <v>0</v>
      </c>
      <c r="J15" s="162">
        <v>0</v>
      </c>
      <c r="K15" s="162">
        <v>0</v>
      </c>
      <c r="L15" s="162">
        <v>0</v>
      </c>
      <c r="M15" s="163">
        <v>0</v>
      </c>
      <c r="N15" s="164">
        <v>19</v>
      </c>
      <c r="O15" s="162">
        <v>16</v>
      </c>
      <c r="P15" s="162">
        <v>24</v>
      </c>
      <c r="Q15" s="162">
        <v>16</v>
      </c>
      <c r="R15" s="163">
        <v>20</v>
      </c>
      <c r="S15" s="161">
        <v>6</v>
      </c>
      <c r="T15" s="162">
        <v>0</v>
      </c>
      <c r="U15" s="165">
        <v>0</v>
      </c>
      <c r="V15" s="166">
        <f t="shared" si="0"/>
        <v>188</v>
      </c>
      <c r="W15" s="167"/>
    </row>
    <row r="16" spans="1:49" ht="39.950000000000003" customHeight="1" x14ac:dyDescent="0.3">
      <c r="A16" s="304"/>
      <c r="B16" s="168" t="s">
        <v>423</v>
      </c>
      <c r="C16" s="179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8">
        <v>0</v>
      </c>
      <c r="N16" s="179">
        <v>0</v>
      </c>
      <c r="O16" s="177">
        <v>0</v>
      </c>
      <c r="P16" s="177">
        <v>0</v>
      </c>
      <c r="Q16" s="177">
        <v>0</v>
      </c>
      <c r="R16" s="178">
        <v>0</v>
      </c>
      <c r="S16" s="176">
        <v>0</v>
      </c>
      <c r="T16" s="177">
        <v>0</v>
      </c>
      <c r="U16" s="180">
        <v>0</v>
      </c>
      <c r="V16" s="174">
        <f t="shared" si="0"/>
        <v>0</v>
      </c>
      <c r="W16" s="175">
        <f>V16/V15*100</f>
        <v>0</v>
      </c>
    </row>
    <row r="17" spans="1:23" ht="39.950000000000003" customHeight="1" thickBot="1" x14ac:dyDescent="0.35">
      <c r="A17" s="307"/>
      <c r="B17" s="181" t="s">
        <v>25</v>
      </c>
      <c r="C17" s="185">
        <v>0</v>
      </c>
      <c r="D17" s="183">
        <v>1</v>
      </c>
      <c r="E17" s="183">
        <v>0</v>
      </c>
      <c r="F17" s="183">
        <v>0</v>
      </c>
      <c r="G17" s="183">
        <v>0</v>
      </c>
      <c r="H17" s="183">
        <v>0</v>
      </c>
      <c r="I17" s="183">
        <v>0</v>
      </c>
      <c r="J17" s="183">
        <v>0</v>
      </c>
      <c r="K17" s="183">
        <v>0</v>
      </c>
      <c r="L17" s="183">
        <v>0</v>
      </c>
      <c r="M17" s="184">
        <v>0</v>
      </c>
      <c r="N17" s="185">
        <v>0</v>
      </c>
      <c r="O17" s="183">
        <v>0</v>
      </c>
      <c r="P17" s="183">
        <v>0</v>
      </c>
      <c r="Q17" s="183">
        <v>0</v>
      </c>
      <c r="R17" s="184">
        <v>0</v>
      </c>
      <c r="S17" s="182">
        <v>0</v>
      </c>
      <c r="T17" s="183">
        <v>0</v>
      </c>
      <c r="U17" s="186">
        <v>0</v>
      </c>
      <c r="V17" s="187">
        <f t="shared" si="0"/>
        <v>1</v>
      </c>
      <c r="W17" s="188">
        <f>V17/V15*100</f>
        <v>0.53191489361702127</v>
      </c>
    </row>
    <row r="18" spans="1:23" ht="39.950000000000003" customHeight="1" x14ac:dyDescent="0.3">
      <c r="A18" s="303" t="s">
        <v>28</v>
      </c>
      <c r="B18" s="189" t="s">
        <v>595</v>
      </c>
      <c r="C18" s="164">
        <v>0</v>
      </c>
      <c r="D18" s="162">
        <v>1</v>
      </c>
      <c r="E18" s="162">
        <v>0</v>
      </c>
      <c r="F18" s="162">
        <v>0</v>
      </c>
      <c r="G18" s="162">
        <v>0</v>
      </c>
      <c r="H18" s="162">
        <v>0</v>
      </c>
      <c r="I18" s="162">
        <v>0</v>
      </c>
      <c r="J18" s="162">
        <v>0</v>
      </c>
      <c r="K18" s="162">
        <v>0</v>
      </c>
      <c r="L18" s="162">
        <v>0</v>
      </c>
      <c r="M18" s="163">
        <v>0</v>
      </c>
      <c r="N18" s="164">
        <v>1</v>
      </c>
      <c r="O18" s="162">
        <v>0</v>
      </c>
      <c r="P18" s="162">
        <v>0</v>
      </c>
      <c r="Q18" s="162">
        <v>0</v>
      </c>
      <c r="R18" s="163">
        <v>0</v>
      </c>
      <c r="S18" s="161">
        <v>1</v>
      </c>
      <c r="T18" s="162">
        <v>0</v>
      </c>
      <c r="U18" s="165">
        <v>0</v>
      </c>
      <c r="V18" s="166">
        <f t="shared" si="0"/>
        <v>3</v>
      </c>
      <c r="W18" s="167">
        <f>V18/V15*100</f>
        <v>1.5957446808510638</v>
      </c>
    </row>
    <row r="19" spans="1:23" ht="39.950000000000003" customHeight="1" x14ac:dyDescent="0.3">
      <c r="A19" s="306"/>
      <c r="B19" s="190" t="s">
        <v>424</v>
      </c>
      <c r="C19" s="172">
        <v>0</v>
      </c>
      <c r="D19" s="170">
        <v>1</v>
      </c>
      <c r="E19" s="170">
        <v>0</v>
      </c>
      <c r="F19" s="170">
        <v>0</v>
      </c>
      <c r="G19" s="170">
        <v>0</v>
      </c>
      <c r="H19" s="170">
        <v>0</v>
      </c>
      <c r="I19" s="170">
        <v>0</v>
      </c>
      <c r="J19" s="170">
        <v>0</v>
      </c>
      <c r="K19" s="170">
        <v>0</v>
      </c>
      <c r="L19" s="170">
        <v>0</v>
      </c>
      <c r="M19" s="171">
        <v>0</v>
      </c>
      <c r="N19" s="172">
        <v>0</v>
      </c>
      <c r="O19" s="170">
        <v>0</v>
      </c>
      <c r="P19" s="170">
        <v>0</v>
      </c>
      <c r="Q19" s="170">
        <v>0</v>
      </c>
      <c r="R19" s="171">
        <v>0</v>
      </c>
      <c r="S19" s="169">
        <v>0</v>
      </c>
      <c r="T19" s="170">
        <v>0</v>
      </c>
      <c r="U19" s="173">
        <v>0</v>
      </c>
      <c r="V19" s="174">
        <f t="shared" si="0"/>
        <v>1</v>
      </c>
      <c r="W19" s="175">
        <f>V19/V18*100</f>
        <v>33.333333333333329</v>
      </c>
    </row>
    <row r="20" spans="1:23" ht="39.950000000000003" customHeight="1" x14ac:dyDescent="0.3">
      <c r="A20" s="306"/>
      <c r="B20" s="191" t="s">
        <v>425</v>
      </c>
      <c r="C20" s="172">
        <v>0</v>
      </c>
      <c r="D20" s="170">
        <v>1</v>
      </c>
      <c r="E20" s="170">
        <v>0</v>
      </c>
      <c r="F20" s="170">
        <v>0</v>
      </c>
      <c r="G20" s="170">
        <v>0</v>
      </c>
      <c r="H20" s="170">
        <v>0</v>
      </c>
      <c r="I20" s="170">
        <v>0</v>
      </c>
      <c r="J20" s="170">
        <v>0</v>
      </c>
      <c r="K20" s="170">
        <v>0</v>
      </c>
      <c r="L20" s="170">
        <v>0</v>
      </c>
      <c r="M20" s="171">
        <v>0</v>
      </c>
      <c r="N20" s="172">
        <v>0</v>
      </c>
      <c r="O20" s="170">
        <v>0</v>
      </c>
      <c r="P20" s="170">
        <v>0</v>
      </c>
      <c r="Q20" s="170">
        <v>0</v>
      </c>
      <c r="R20" s="171">
        <v>0</v>
      </c>
      <c r="S20" s="169">
        <v>0</v>
      </c>
      <c r="T20" s="170">
        <v>0</v>
      </c>
      <c r="U20" s="173">
        <v>0</v>
      </c>
      <c r="V20" s="174">
        <f t="shared" si="0"/>
        <v>1</v>
      </c>
      <c r="W20" s="175">
        <f>V20/V18*100</f>
        <v>33.333333333333329</v>
      </c>
    </row>
    <row r="21" spans="1:23" ht="39.950000000000003" customHeight="1" x14ac:dyDescent="0.3">
      <c r="A21" s="304"/>
      <c r="B21" s="191" t="s">
        <v>426</v>
      </c>
      <c r="C21" s="179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8">
        <v>0</v>
      </c>
      <c r="N21" s="179">
        <v>0</v>
      </c>
      <c r="O21" s="177">
        <v>0</v>
      </c>
      <c r="P21" s="177">
        <v>0</v>
      </c>
      <c r="Q21" s="177">
        <v>0</v>
      </c>
      <c r="R21" s="178">
        <v>0</v>
      </c>
      <c r="S21" s="176">
        <v>0</v>
      </c>
      <c r="T21" s="177">
        <v>0</v>
      </c>
      <c r="U21" s="180">
        <v>0</v>
      </c>
      <c r="V21" s="174">
        <f t="shared" si="0"/>
        <v>0</v>
      </c>
      <c r="W21" s="175">
        <f>V21/V18*100</f>
        <v>0</v>
      </c>
    </row>
    <row r="22" spans="1:23" ht="39.950000000000003" customHeight="1" thickBot="1" x14ac:dyDescent="0.35">
      <c r="A22" s="305"/>
      <c r="B22" s="192" t="s">
        <v>427</v>
      </c>
      <c r="C22" s="185">
        <v>0</v>
      </c>
      <c r="D22" s="183">
        <v>0</v>
      </c>
      <c r="E22" s="183">
        <v>0</v>
      </c>
      <c r="F22" s="183">
        <v>0</v>
      </c>
      <c r="G22" s="183">
        <v>0</v>
      </c>
      <c r="H22" s="183">
        <v>0</v>
      </c>
      <c r="I22" s="183">
        <v>0</v>
      </c>
      <c r="J22" s="183">
        <v>0</v>
      </c>
      <c r="K22" s="183">
        <v>0</v>
      </c>
      <c r="L22" s="183">
        <v>0</v>
      </c>
      <c r="M22" s="184">
        <v>0</v>
      </c>
      <c r="N22" s="185">
        <v>0</v>
      </c>
      <c r="O22" s="183">
        <v>0</v>
      </c>
      <c r="P22" s="183">
        <v>0</v>
      </c>
      <c r="Q22" s="183">
        <v>0</v>
      </c>
      <c r="R22" s="184">
        <v>0</v>
      </c>
      <c r="S22" s="182">
        <v>0</v>
      </c>
      <c r="T22" s="183">
        <v>0</v>
      </c>
      <c r="U22" s="186">
        <v>0</v>
      </c>
      <c r="V22" s="187">
        <f t="shared" si="0"/>
        <v>0</v>
      </c>
      <c r="W22" s="188">
        <f>V22/V18*100</f>
        <v>0</v>
      </c>
    </row>
    <row r="23" spans="1:23" ht="39.950000000000003" customHeight="1" thickBot="1" x14ac:dyDescent="0.35">
      <c r="A23" s="193" t="s">
        <v>29</v>
      </c>
      <c r="B23" s="194" t="s">
        <v>428</v>
      </c>
      <c r="C23" s="195">
        <v>0</v>
      </c>
      <c r="D23" s="196">
        <v>0</v>
      </c>
      <c r="E23" s="196">
        <v>0</v>
      </c>
      <c r="F23" s="196">
        <v>0</v>
      </c>
      <c r="G23" s="196">
        <v>1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7">
        <v>0</v>
      </c>
      <c r="N23" s="195">
        <v>3</v>
      </c>
      <c r="O23" s="196">
        <v>1</v>
      </c>
      <c r="P23" s="196">
        <v>0</v>
      </c>
      <c r="Q23" s="196">
        <v>2</v>
      </c>
      <c r="R23" s="197">
        <v>1</v>
      </c>
      <c r="S23" s="198">
        <v>0</v>
      </c>
      <c r="T23" s="196">
        <v>0</v>
      </c>
      <c r="U23" s="199">
        <v>0</v>
      </c>
      <c r="V23" s="200">
        <f t="shared" si="0"/>
        <v>8</v>
      </c>
      <c r="W23" s="201">
        <f>V23/V15*100</f>
        <v>4.2553191489361701</v>
      </c>
    </row>
    <row r="24" spans="1:23" ht="39.950000000000003" customHeight="1" thickBot="1" x14ac:dyDescent="0.35">
      <c r="A24" s="202" t="s">
        <v>30</v>
      </c>
      <c r="B24" s="194" t="s">
        <v>46</v>
      </c>
      <c r="C24" s="195">
        <v>0</v>
      </c>
      <c r="D24" s="196">
        <v>19</v>
      </c>
      <c r="E24" s="196">
        <v>16</v>
      </c>
      <c r="F24" s="196">
        <v>19</v>
      </c>
      <c r="G24" s="196">
        <v>16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7">
        <v>0</v>
      </c>
      <c r="N24" s="195">
        <v>17</v>
      </c>
      <c r="O24" s="196">
        <v>13</v>
      </c>
      <c r="P24" s="196">
        <v>20</v>
      </c>
      <c r="Q24" s="196">
        <v>15</v>
      </c>
      <c r="R24" s="197">
        <v>10</v>
      </c>
      <c r="S24" s="198">
        <v>4</v>
      </c>
      <c r="T24" s="196">
        <v>0</v>
      </c>
      <c r="U24" s="199">
        <v>0</v>
      </c>
      <c r="V24" s="200">
        <f t="shared" si="0"/>
        <v>149</v>
      </c>
      <c r="W24" s="201">
        <f>V24/V15*100</f>
        <v>79.255319148936167</v>
      </c>
    </row>
    <row r="25" spans="1:23" ht="39.950000000000003" customHeight="1" thickBot="1" x14ac:dyDescent="0.35">
      <c r="A25" s="193" t="s">
        <v>31</v>
      </c>
      <c r="B25" s="203" t="s">
        <v>1</v>
      </c>
      <c r="C25" s="204">
        <v>0</v>
      </c>
      <c r="D25" s="205">
        <v>8</v>
      </c>
      <c r="E25" s="205">
        <v>7</v>
      </c>
      <c r="F25" s="205">
        <v>8</v>
      </c>
      <c r="G25" s="205">
        <v>4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6">
        <v>0</v>
      </c>
      <c r="N25" s="204">
        <v>7</v>
      </c>
      <c r="O25" s="205">
        <v>4</v>
      </c>
      <c r="P25" s="205">
        <v>2</v>
      </c>
      <c r="Q25" s="205">
        <v>2</v>
      </c>
      <c r="R25" s="206">
        <v>2</v>
      </c>
      <c r="S25" s="207" t="s">
        <v>927</v>
      </c>
      <c r="T25" s="205">
        <v>0</v>
      </c>
      <c r="U25" s="208">
        <v>0</v>
      </c>
      <c r="V25" s="209">
        <f t="shared" si="0"/>
        <v>44</v>
      </c>
      <c r="W25" s="210">
        <f>V25/V15*100</f>
        <v>23.404255319148938</v>
      </c>
    </row>
    <row r="26" spans="1:23" ht="39.950000000000003" customHeight="1" thickBot="1" x14ac:dyDescent="0.35">
      <c r="A26" s="202" t="s">
        <v>32</v>
      </c>
      <c r="B26" s="194" t="s">
        <v>429</v>
      </c>
      <c r="C26" s="195">
        <v>0</v>
      </c>
      <c r="D26" s="196">
        <v>3</v>
      </c>
      <c r="E26" s="196">
        <v>3</v>
      </c>
      <c r="F26" s="196">
        <v>0</v>
      </c>
      <c r="G26" s="196">
        <v>3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7">
        <v>0</v>
      </c>
      <c r="N26" s="195">
        <v>2</v>
      </c>
      <c r="O26" s="196">
        <v>2</v>
      </c>
      <c r="P26" s="196">
        <v>3</v>
      </c>
      <c r="Q26" s="196">
        <v>2</v>
      </c>
      <c r="R26" s="197">
        <v>0</v>
      </c>
      <c r="S26" s="198">
        <v>0</v>
      </c>
      <c r="T26" s="196">
        <v>0</v>
      </c>
      <c r="U26" s="199">
        <v>0</v>
      </c>
      <c r="V26" s="200">
        <f t="shared" si="0"/>
        <v>18</v>
      </c>
      <c r="W26" s="201">
        <f>V26/V15*100</f>
        <v>9.5744680851063837</v>
      </c>
    </row>
    <row r="27" spans="1:23" ht="39.950000000000003" customHeight="1" thickBot="1" x14ac:dyDescent="0.35">
      <c r="A27" s="202" t="s">
        <v>33</v>
      </c>
      <c r="B27" s="194" t="s">
        <v>2</v>
      </c>
      <c r="C27" s="195">
        <v>0</v>
      </c>
      <c r="D27" s="196">
        <v>1</v>
      </c>
      <c r="E27" s="196">
        <v>2</v>
      </c>
      <c r="F27" s="196">
        <v>0</v>
      </c>
      <c r="G27" s="196">
        <v>2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7">
        <v>0</v>
      </c>
      <c r="N27" s="195">
        <v>2</v>
      </c>
      <c r="O27" s="196">
        <v>0</v>
      </c>
      <c r="P27" s="196">
        <v>2</v>
      </c>
      <c r="Q27" s="196">
        <v>1</v>
      </c>
      <c r="R27" s="197">
        <v>2</v>
      </c>
      <c r="S27" s="198">
        <v>1</v>
      </c>
      <c r="T27" s="196">
        <v>0</v>
      </c>
      <c r="U27" s="199">
        <v>0</v>
      </c>
      <c r="V27" s="200">
        <f t="shared" si="0"/>
        <v>13</v>
      </c>
      <c r="W27" s="201">
        <f>V27/V15*100</f>
        <v>6.9148936170212769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РРСО\РЕЗУЛЬТАТЫ\!Таблицы\Александровский\[МОУ СОШ № 9 пос. Новокавказский АлМО.xlsx]Список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РРСО\РЕЗУЛЬТАТЫ\!Таблицы\Александровский\[МОУ СОШ № 9 пос. Новокавказский АлМО.xlsx]Источник'!#REF!</xm:f>
          </x14:formula1>
          <xm:sqref>C2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9" zoomScale="50" zoomScaleNormal="50" workbookViewId="0">
      <selection activeCell="Y11" sqref="Y11"/>
    </sheetView>
  </sheetViews>
  <sheetFormatPr defaultRowHeight="18.75" x14ac:dyDescent="0.3"/>
  <cols>
    <col min="1" max="1" width="6.5" style="211" customWidth="1"/>
    <col min="2" max="2" width="84.33203125" style="212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88" t="s">
        <v>38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90"/>
      <c r="Y1" s="34" t="s">
        <v>596</v>
      </c>
    </row>
    <row r="2" spans="1:49" ht="33.75" customHeight="1" thickBot="1" x14ac:dyDescent="0.35">
      <c r="A2" s="291" t="s">
        <v>421</v>
      </c>
      <c r="B2" s="292"/>
      <c r="C2" s="293" t="s">
        <v>380</v>
      </c>
      <c r="D2" s="294"/>
      <c r="E2" s="294"/>
      <c r="F2" s="294"/>
      <c r="G2" s="294"/>
      <c r="H2" s="294"/>
      <c r="I2" s="294"/>
      <c r="J2" s="294"/>
      <c r="K2" s="294"/>
      <c r="L2" s="294"/>
      <c r="M2" s="295"/>
      <c r="N2" s="296"/>
      <c r="O2" s="297"/>
      <c r="P2" s="297"/>
      <c r="Q2" s="297"/>
      <c r="R2" s="297"/>
      <c r="S2" s="297"/>
      <c r="T2" s="297"/>
      <c r="U2" s="297"/>
      <c r="V2" s="297"/>
      <c r="W2" s="298"/>
      <c r="X2" s="3"/>
      <c r="Y2" s="36"/>
      <c r="Z2" s="302" t="s">
        <v>589</v>
      </c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</row>
    <row r="3" spans="1:49" ht="33.75" customHeight="1" thickBot="1" x14ac:dyDescent="0.35">
      <c r="A3" s="333" t="s">
        <v>0</v>
      </c>
      <c r="B3" s="334"/>
      <c r="C3" s="335" t="s">
        <v>269</v>
      </c>
      <c r="D3" s="336"/>
      <c r="E3" s="336"/>
      <c r="F3" s="336"/>
      <c r="G3" s="336"/>
      <c r="H3" s="336"/>
      <c r="I3" s="336"/>
      <c r="J3" s="336"/>
      <c r="K3" s="336"/>
      <c r="L3" s="336"/>
      <c r="M3" s="337"/>
      <c r="N3" s="333" t="s">
        <v>81</v>
      </c>
      <c r="O3" s="334"/>
      <c r="P3" s="299" t="s">
        <v>431</v>
      </c>
      <c r="Q3" s="300"/>
      <c r="R3" s="301"/>
      <c r="S3" s="147"/>
      <c r="T3" s="148"/>
      <c r="U3" s="286"/>
      <c r="V3" s="286"/>
      <c r="W3" s="287"/>
      <c r="X3" s="3"/>
      <c r="Y3" s="30"/>
      <c r="Z3" s="302" t="s">
        <v>588</v>
      </c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</row>
    <row r="4" spans="1:49" s="149" customFormat="1" ht="36.75" customHeight="1" thickBot="1" x14ac:dyDescent="0.35">
      <c r="A4" s="308" t="s">
        <v>23</v>
      </c>
      <c r="B4" s="309"/>
      <c r="C4" s="314" t="s">
        <v>587</v>
      </c>
      <c r="D4" s="315"/>
      <c r="E4" s="315"/>
      <c r="F4" s="315"/>
      <c r="G4" s="315"/>
      <c r="H4" s="315"/>
      <c r="I4" s="315"/>
      <c r="J4" s="315"/>
      <c r="K4" s="315"/>
      <c r="L4" s="315"/>
      <c r="M4" s="316"/>
      <c r="N4" s="317" t="s">
        <v>590</v>
      </c>
      <c r="O4" s="318"/>
      <c r="P4" s="318"/>
      <c r="Q4" s="318"/>
      <c r="R4" s="319"/>
      <c r="S4" s="318" t="s">
        <v>591</v>
      </c>
      <c r="T4" s="318"/>
      <c r="U4" s="318"/>
      <c r="V4" s="323" t="s">
        <v>34</v>
      </c>
      <c r="W4" s="324"/>
      <c r="Y4" s="35"/>
      <c r="Z4" s="327" t="s">
        <v>592</v>
      </c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0"/>
      <c r="B5" s="311"/>
      <c r="C5" s="328" t="s">
        <v>35</v>
      </c>
      <c r="D5" s="329"/>
      <c r="E5" s="329"/>
      <c r="F5" s="329"/>
      <c r="G5" s="330"/>
      <c r="H5" s="331" t="s">
        <v>36</v>
      </c>
      <c r="I5" s="329"/>
      <c r="J5" s="329"/>
      <c r="K5" s="329"/>
      <c r="L5" s="329"/>
      <c r="M5" s="332"/>
      <c r="N5" s="320"/>
      <c r="O5" s="321"/>
      <c r="P5" s="321"/>
      <c r="Q5" s="321"/>
      <c r="R5" s="322"/>
      <c r="S5" s="318"/>
      <c r="T5" s="318"/>
      <c r="U5" s="318"/>
      <c r="V5" s="325"/>
      <c r="W5" s="326"/>
      <c r="Z5" s="3"/>
    </row>
    <row r="6" spans="1:49" s="3" customFormat="1" ht="31.5" customHeight="1" thickBot="1" x14ac:dyDescent="0.35">
      <c r="A6" s="312"/>
      <c r="B6" s="31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14">
        <v>10</v>
      </c>
      <c r="T6" s="215">
        <v>11</v>
      </c>
      <c r="U6" s="216">
        <v>12</v>
      </c>
      <c r="V6" s="158" t="s">
        <v>585</v>
      </c>
      <c r="W6" s="159" t="s">
        <v>586</v>
      </c>
      <c r="Y6" s="4"/>
    </row>
    <row r="7" spans="1:49" ht="39.950000000000003" customHeight="1" x14ac:dyDescent="0.3">
      <c r="A7" s="303" t="s">
        <v>26</v>
      </c>
      <c r="B7" s="220" t="s">
        <v>932</v>
      </c>
      <c r="C7" s="161">
        <v>0</v>
      </c>
      <c r="D7" s="162">
        <v>1</v>
      </c>
      <c r="E7" s="162">
        <v>1</v>
      </c>
      <c r="F7" s="162">
        <v>1</v>
      </c>
      <c r="G7" s="162">
        <v>1</v>
      </c>
      <c r="H7" s="162">
        <v>0</v>
      </c>
      <c r="I7" s="162">
        <v>0</v>
      </c>
      <c r="J7" s="162">
        <v>0</v>
      </c>
      <c r="K7" s="162">
        <v>0</v>
      </c>
      <c r="L7" s="162">
        <v>0</v>
      </c>
      <c r="M7" s="165">
        <v>0</v>
      </c>
      <c r="N7" s="164">
        <v>1</v>
      </c>
      <c r="O7" s="162">
        <v>1</v>
      </c>
      <c r="P7" s="162">
        <v>1</v>
      </c>
      <c r="Q7" s="162">
        <v>1</v>
      </c>
      <c r="R7" s="163">
        <v>1</v>
      </c>
      <c r="S7" s="161">
        <v>0</v>
      </c>
      <c r="T7" s="162">
        <v>0</v>
      </c>
      <c r="U7" s="165">
        <v>0</v>
      </c>
      <c r="V7" s="166">
        <f t="shared" ref="V7:V27" si="0">SUM(C7:U7)</f>
        <v>9</v>
      </c>
      <c r="W7" s="167"/>
      <c r="Z7" s="3"/>
    </row>
    <row r="8" spans="1:49" ht="39.950000000000003" customHeight="1" x14ac:dyDescent="0.3">
      <c r="A8" s="304"/>
      <c r="B8" s="221" t="s">
        <v>928</v>
      </c>
      <c r="C8" s="169">
        <v>0</v>
      </c>
      <c r="D8" s="170">
        <v>0</v>
      </c>
      <c r="E8" s="170">
        <v>0</v>
      </c>
      <c r="F8" s="170">
        <v>0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3">
        <v>0</v>
      </c>
      <c r="N8" s="172">
        <v>0</v>
      </c>
      <c r="O8" s="170">
        <v>0</v>
      </c>
      <c r="P8" s="170">
        <v>0</v>
      </c>
      <c r="Q8" s="170">
        <v>0</v>
      </c>
      <c r="R8" s="171">
        <v>0</v>
      </c>
      <c r="S8" s="176">
        <v>0</v>
      </c>
      <c r="T8" s="177">
        <v>0</v>
      </c>
      <c r="U8" s="180">
        <v>0</v>
      </c>
      <c r="V8" s="174">
        <f t="shared" si="0"/>
        <v>0</v>
      </c>
      <c r="W8" s="175">
        <f>V8/V7*100</f>
        <v>0</v>
      </c>
    </row>
    <row r="9" spans="1:49" ht="39.950000000000003" customHeight="1" x14ac:dyDescent="0.3">
      <c r="A9" s="304"/>
      <c r="B9" s="221" t="s">
        <v>933</v>
      </c>
      <c r="C9" s="169">
        <v>0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3">
        <v>0</v>
      </c>
      <c r="N9" s="172">
        <v>0</v>
      </c>
      <c r="O9" s="170">
        <v>0</v>
      </c>
      <c r="P9" s="170">
        <v>0</v>
      </c>
      <c r="Q9" s="170">
        <v>0</v>
      </c>
      <c r="R9" s="171">
        <v>0</v>
      </c>
      <c r="S9" s="176">
        <v>0</v>
      </c>
      <c r="T9" s="177">
        <v>0</v>
      </c>
      <c r="U9" s="180">
        <v>0</v>
      </c>
      <c r="V9" s="174">
        <f t="shared" si="0"/>
        <v>0</v>
      </c>
      <c r="W9" s="175">
        <f>V9/V7*100</f>
        <v>0</v>
      </c>
    </row>
    <row r="10" spans="1:49" ht="39.950000000000003" customHeight="1" x14ac:dyDescent="0.3">
      <c r="A10" s="304"/>
      <c r="B10" s="221" t="s">
        <v>86</v>
      </c>
      <c r="C10" s="169">
        <v>0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3">
        <v>0</v>
      </c>
      <c r="N10" s="172">
        <v>0</v>
      </c>
      <c r="O10" s="170">
        <v>0</v>
      </c>
      <c r="P10" s="170">
        <v>0</v>
      </c>
      <c r="Q10" s="170">
        <v>0</v>
      </c>
      <c r="R10" s="171">
        <v>0</v>
      </c>
      <c r="S10" s="176">
        <v>0</v>
      </c>
      <c r="T10" s="177">
        <v>0</v>
      </c>
      <c r="U10" s="180">
        <v>0</v>
      </c>
      <c r="V10" s="174">
        <f t="shared" si="0"/>
        <v>0</v>
      </c>
      <c r="W10" s="175" t="e">
        <f>V10/V9*100</f>
        <v>#DIV/0!</v>
      </c>
      <c r="AG10" s="31"/>
    </row>
    <row r="11" spans="1:49" ht="39.950000000000003" customHeight="1" x14ac:dyDescent="0.3">
      <c r="A11" s="304"/>
      <c r="B11" s="221" t="s">
        <v>87</v>
      </c>
      <c r="C11" s="169">
        <v>0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3">
        <v>0</v>
      </c>
      <c r="N11" s="172">
        <v>0</v>
      </c>
      <c r="O11" s="170">
        <v>0</v>
      </c>
      <c r="P11" s="170">
        <v>0</v>
      </c>
      <c r="Q11" s="170">
        <v>0</v>
      </c>
      <c r="R11" s="171">
        <v>0</v>
      </c>
      <c r="S11" s="176">
        <v>0</v>
      </c>
      <c r="T11" s="177">
        <v>0</v>
      </c>
      <c r="U11" s="180">
        <v>0</v>
      </c>
      <c r="V11" s="174">
        <f t="shared" si="0"/>
        <v>0</v>
      </c>
      <c r="W11" s="175" t="e">
        <f>V11/V9*100</f>
        <v>#DIV/0!</v>
      </c>
    </row>
    <row r="12" spans="1:49" ht="39.950000000000003" customHeight="1" x14ac:dyDescent="0.3">
      <c r="A12" s="304"/>
      <c r="B12" s="221" t="s">
        <v>88</v>
      </c>
      <c r="C12" s="169">
        <v>0</v>
      </c>
      <c r="D12" s="170">
        <v>0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3">
        <v>0</v>
      </c>
      <c r="N12" s="172">
        <v>0</v>
      </c>
      <c r="O12" s="170">
        <v>0</v>
      </c>
      <c r="P12" s="170">
        <v>0</v>
      </c>
      <c r="Q12" s="170">
        <v>0</v>
      </c>
      <c r="R12" s="171">
        <v>0</v>
      </c>
      <c r="S12" s="176">
        <v>0</v>
      </c>
      <c r="T12" s="177">
        <v>0</v>
      </c>
      <c r="U12" s="180">
        <v>0</v>
      </c>
      <c r="V12" s="174">
        <f t="shared" si="0"/>
        <v>0</v>
      </c>
      <c r="W12" s="175" t="e">
        <f>V12/V9*100</f>
        <v>#DIV/0!</v>
      </c>
    </row>
    <row r="13" spans="1:49" ht="39.950000000000003" customHeight="1" x14ac:dyDescent="0.3">
      <c r="A13" s="304"/>
      <c r="B13" s="221" t="s">
        <v>89</v>
      </c>
      <c r="C13" s="169">
        <v>0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3">
        <v>0</v>
      </c>
      <c r="N13" s="172">
        <v>0</v>
      </c>
      <c r="O13" s="170">
        <v>0</v>
      </c>
      <c r="P13" s="170">
        <v>0</v>
      </c>
      <c r="Q13" s="170">
        <v>0</v>
      </c>
      <c r="R13" s="171">
        <v>0</v>
      </c>
      <c r="S13" s="176">
        <v>0</v>
      </c>
      <c r="T13" s="177">
        <v>0</v>
      </c>
      <c r="U13" s="180">
        <v>0</v>
      </c>
      <c r="V13" s="174">
        <f t="shared" si="0"/>
        <v>0</v>
      </c>
      <c r="W13" s="175" t="e">
        <f>V13/V9*100</f>
        <v>#DIV/0!</v>
      </c>
    </row>
    <row r="14" spans="1:49" ht="39.950000000000003" customHeight="1" thickBot="1" x14ac:dyDescent="0.35">
      <c r="A14" s="305"/>
      <c r="B14" s="228" t="s">
        <v>90</v>
      </c>
      <c r="C14" s="207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8">
        <v>0</v>
      </c>
      <c r="N14" s="204">
        <v>0</v>
      </c>
      <c r="O14" s="205">
        <v>0</v>
      </c>
      <c r="P14" s="205">
        <v>0</v>
      </c>
      <c r="Q14" s="205">
        <v>0</v>
      </c>
      <c r="R14" s="206">
        <v>0</v>
      </c>
      <c r="S14" s="235">
        <v>0</v>
      </c>
      <c r="T14" s="218">
        <v>0</v>
      </c>
      <c r="U14" s="236">
        <v>0</v>
      </c>
      <c r="V14" s="237">
        <f t="shared" si="0"/>
        <v>0</v>
      </c>
      <c r="W14" s="232" t="e">
        <f>V14/V9*100</f>
        <v>#DIV/0!</v>
      </c>
    </row>
    <row r="15" spans="1:49" ht="39.950000000000003" customHeight="1" x14ac:dyDescent="0.3">
      <c r="A15" s="338" t="s">
        <v>27</v>
      </c>
      <c r="B15" s="229" t="s">
        <v>934</v>
      </c>
      <c r="C15" s="164">
        <v>6</v>
      </c>
      <c r="D15" s="162">
        <v>8</v>
      </c>
      <c r="E15" s="162">
        <v>8</v>
      </c>
      <c r="F15" s="162">
        <v>8</v>
      </c>
      <c r="G15" s="162">
        <v>10</v>
      </c>
      <c r="H15" s="162">
        <v>0</v>
      </c>
      <c r="I15" s="162">
        <v>0</v>
      </c>
      <c r="J15" s="162">
        <v>0</v>
      </c>
      <c r="K15" s="162">
        <v>0</v>
      </c>
      <c r="L15" s="162">
        <v>0</v>
      </c>
      <c r="M15" s="165">
        <v>0</v>
      </c>
      <c r="N15" s="164">
        <v>5</v>
      </c>
      <c r="O15" s="162">
        <v>12</v>
      </c>
      <c r="P15" s="162">
        <v>6</v>
      </c>
      <c r="Q15" s="162">
        <v>9</v>
      </c>
      <c r="R15" s="163">
        <v>5</v>
      </c>
      <c r="S15" s="161">
        <v>0</v>
      </c>
      <c r="T15" s="162">
        <v>0</v>
      </c>
      <c r="U15" s="165">
        <v>0</v>
      </c>
      <c r="V15" s="166">
        <f t="shared" si="0"/>
        <v>77</v>
      </c>
      <c r="W15" s="167"/>
    </row>
    <row r="16" spans="1:49" ht="39.950000000000003" customHeight="1" x14ac:dyDescent="0.3">
      <c r="A16" s="339"/>
      <c r="B16" s="230" t="s">
        <v>929</v>
      </c>
      <c r="C16" s="179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80">
        <v>0</v>
      </c>
      <c r="N16" s="179">
        <v>0</v>
      </c>
      <c r="O16" s="177">
        <v>0</v>
      </c>
      <c r="P16" s="177">
        <v>0</v>
      </c>
      <c r="Q16" s="177">
        <v>0</v>
      </c>
      <c r="R16" s="178">
        <v>0</v>
      </c>
      <c r="S16" s="176">
        <v>0</v>
      </c>
      <c r="T16" s="177">
        <v>0</v>
      </c>
      <c r="U16" s="180">
        <v>0</v>
      </c>
      <c r="V16" s="174">
        <f t="shared" si="0"/>
        <v>0</v>
      </c>
      <c r="W16" s="175">
        <f>V16/V15*100</f>
        <v>0</v>
      </c>
    </row>
    <row r="17" spans="1:23" ht="39.950000000000003" customHeight="1" thickBot="1" x14ac:dyDescent="0.35">
      <c r="A17" s="340"/>
      <c r="B17" s="231" t="s">
        <v>930</v>
      </c>
      <c r="C17" s="185">
        <v>0</v>
      </c>
      <c r="D17" s="183">
        <v>0</v>
      </c>
      <c r="E17" s="183">
        <v>0</v>
      </c>
      <c r="F17" s="183">
        <v>0</v>
      </c>
      <c r="G17" s="183">
        <v>0</v>
      </c>
      <c r="H17" s="183">
        <v>0</v>
      </c>
      <c r="I17" s="183">
        <v>0</v>
      </c>
      <c r="J17" s="183">
        <v>0</v>
      </c>
      <c r="K17" s="183">
        <v>0</v>
      </c>
      <c r="L17" s="183">
        <v>0</v>
      </c>
      <c r="M17" s="186">
        <v>0</v>
      </c>
      <c r="N17" s="217">
        <v>0</v>
      </c>
      <c r="O17" s="218">
        <v>0</v>
      </c>
      <c r="P17" s="218">
        <v>0</v>
      </c>
      <c r="Q17" s="218">
        <v>0</v>
      </c>
      <c r="R17" s="219">
        <v>0</v>
      </c>
      <c r="S17" s="235">
        <v>0</v>
      </c>
      <c r="T17" s="218">
        <v>0</v>
      </c>
      <c r="U17" s="236">
        <v>0</v>
      </c>
      <c r="V17" s="237">
        <f t="shared" si="0"/>
        <v>0</v>
      </c>
      <c r="W17" s="232">
        <f>V17/V15*100</f>
        <v>0</v>
      </c>
    </row>
    <row r="18" spans="1:23" ht="39.950000000000003" customHeight="1" x14ac:dyDescent="0.3">
      <c r="A18" s="303" t="s">
        <v>28</v>
      </c>
      <c r="B18" s="223" t="s">
        <v>935</v>
      </c>
      <c r="C18" s="169">
        <v>0</v>
      </c>
      <c r="D18" s="170">
        <v>0</v>
      </c>
      <c r="E18" s="170">
        <v>0</v>
      </c>
      <c r="F18" s="170">
        <v>0</v>
      </c>
      <c r="G18" s="170">
        <v>0</v>
      </c>
      <c r="H18" s="170">
        <v>0</v>
      </c>
      <c r="I18" s="170">
        <v>0</v>
      </c>
      <c r="J18" s="170">
        <v>0</v>
      </c>
      <c r="K18" s="170">
        <v>0</v>
      </c>
      <c r="L18" s="170">
        <v>0</v>
      </c>
      <c r="M18" s="173">
        <v>0</v>
      </c>
      <c r="N18" s="164">
        <v>0</v>
      </c>
      <c r="O18" s="162">
        <v>0</v>
      </c>
      <c r="P18" s="162">
        <v>0</v>
      </c>
      <c r="Q18" s="162">
        <v>0</v>
      </c>
      <c r="R18" s="163">
        <v>0</v>
      </c>
      <c r="S18" s="161">
        <v>0</v>
      </c>
      <c r="T18" s="162">
        <v>0</v>
      </c>
      <c r="U18" s="165">
        <v>0</v>
      </c>
      <c r="V18" s="166">
        <f t="shared" si="0"/>
        <v>0</v>
      </c>
      <c r="W18" s="167">
        <f>V18/V15*100</f>
        <v>0</v>
      </c>
    </row>
    <row r="19" spans="1:23" ht="39.950000000000003" customHeight="1" x14ac:dyDescent="0.3">
      <c r="A19" s="306"/>
      <c r="B19" s="223" t="s">
        <v>424</v>
      </c>
      <c r="C19" s="169">
        <v>0</v>
      </c>
      <c r="D19" s="170">
        <v>0</v>
      </c>
      <c r="E19" s="170">
        <v>0</v>
      </c>
      <c r="F19" s="170">
        <v>0</v>
      </c>
      <c r="G19" s="170">
        <v>0</v>
      </c>
      <c r="H19" s="170">
        <v>0</v>
      </c>
      <c r="I19" s="170">
        <v>0</v>
      </c>
      <c r="J19" s="170">
        <v>0</v>
      </c>
      <c r="K19" s="170">
        <v>0</v>
      </c>
      <c r="L19" s="170">
        <v>0</v>
      </c>
      <c r="M19" s="173">
        <v>0</v>
      </c>
      <c r="N19" s="179">
        <v>0</v>
      </c>
      <c r="O19" s="177">
        <v>0</v>
      </c>
      <c r="P19" s="177">
        <v>0</v>
      </c>
      <c r="Q19" s="177">
        <v>0</v>
      </c>
      <c r="R19" s="178">
        <v>0</v>
      </c>
      <c r="S19" s="176">
        <v>0</v>
      </c>
      <c r="T19" s="177">
        <v>0</v>
      </c>
      <c r="U19" s="180">
        <v>0</v>
      </c>
      <c r="V19" s="174">
        <f t="shared" si="0"/>
        <v>0</v>
      </c>
      <c r="W19" s="175" t="e">
        <f>V19/V18*100</f>
        <v>#DIV/0!</v>
      </c>
    </row>
    <row r="20" spans="1:23" ht="39.950000000000003" customHeight="1" x14ac:dyDescent="0.3">
      <c r="A20" s="306"/>
      <c r="B20" s="221" t="s">
        <v>425</v>
      </c>
      <c r="C20" s="169">
        <v>0</v>
      </c>
      <c r="D20" s="170">
        <v>0</v>
      </c>
      <c r="E20" s="170">
        <v>0</v>
      </c>
      <c r="F20" s="170">
        <v>0</v>
      </c>
      <c r="G20" s="170">
        <v>0</v>
      </c>
      <c r="H20" s="170">
        <v>0</v>
      </c>
      <c r="I20" s="170">
        <v>0</v>
      </c>
      <c r="J20" s="170">
        <v>0</v>
      </c>
      <c r="K20" s="170">
        <v>0</v>
      </c>
      <c r="L20" s="170">
        <v>0</v>
      </c>
      <c r="M20" s="173">
        <v>0</v>
      </c>
      <c r="N20" s="179">
        <v>0</v>
      </c>
      <c r="O20" s="177">
        <v>0</v>
      </c>
      <c r="P20" s="177">
        <v>0</v>
      </c>
      <c r="Q20" s="177">
        <v>0</v>
      </c>
      <c r="R20" s="178">
        <v>0</v>
      </c>
      <c r="S20" s="176">
        <v>0</v>
      </c>
      <c r="T20" s="177">
        <v>0</v>
      </c>
      <c r="U20" s="180">
        <v>0</v>
      </c>
      <c r="V20" s="174">
        <f t="shared" si="0"/>
        <v>0</v>
      </c>
      <c r="W20" s="175" t="e">
        <f>V20/V18*100</f>
        <v>#DIV/0!</v>
      </c>
    </row>
    <row r="21" spans="1:23" ht="39.950000000000003" customHeight="1" x14ac:dyDescent="0.3">
      <c r="A21" s="304"/>
      <c r="B21" s="221" t="s">
        <v>426</v>
      </c>
      <c r="C21" s="169">
        <v>0</v>
      </c>
      <c r="D21" s="170">
        <v>0</v>
      </c>
      <c r="E21" s="170">
        <v>0</v>
      </c>
      <c r="F21" s="170">
        <v>0</v>
      </c>
      <c r="G21" s="170">
        <v>0</v>
      </c>
      <c r="H21" s="170">
        <v>0</v>
      </c>
      <c r="I21" s="170">
        <v>0</v>
      </c>
      <c r="J21" s="170">
        <v>0</v>
      </c>
      <c r="K21" s="170">
        <v>0</v>
      </c>
      <c r="L21" s="170">
        <v>0</v>
      </c>
      <c r="M21" s="173">
        <v>0</v>
      </c>
      <c r="N21" s="179">
        <v>0</v>
      </c>
      <c r="O21" s="177">
        <v>0</v>
      </c>
      <c r="P21" s="177">
        <v>0</v>
      </c>
      <c r="Q21" s="177">
        <v>0</v>
      </c>
      <c r="R21" s="178">
        <v>0</v>
      </c>
      <c r="S21" s="176">
        <v>0</v>
      </c>
      <c r="T21" s="177">
        <v>0</v>
      </c>
      <c r="U21" s="180">
        <v>0</v>
      </c>
      <c r="V21" s="174">
        <f t="shared" si="0"/>
        <v>0</v>
      </c>
      <c r="W21" s="175" t="e">
        <f>V21/V18*100</f>
        <v>#DIV/0!</v>
      </c>
    </row>
    <row r="22" spans="1:23" ht="39.950000000000003" customHeight="1" thickBot="1" x14ac:dyDescent="0.35">
      <c r="A22" s="305"/>
      <c r="B22" s="222" t="s">
        <v>427</v>
      </c>
      <c r="C22" s="169">
        <v>0</v>
      </c>
      <c r="D22" s="170">
        <v>0</v>
      </c>
      <c r="E22" s="170">
        <v>0</v>
      </c>
      <c r="F22" s="170">
        <v>0</v>
      </c>
      <c r="G22" s="170">
        <v>0</v>
      </c>
      <c r="H22" s="170">
        <v>0</v>
      </c>
      <c r="I22" s="170">
        <v>0</v>
      </c>
      <c r="J22" s="170">
        <v>0</v>
      </c>
      <c r="K22" s="170">
        <v>0</v>
      </c>
      <c r="L22" s="170">
        <v>0</v>
      </c>
      <c r="M22" s="173">
        <v>0</v>
      </c>
      <c r="N22" s="185">
        <v>0</v>
      </c>
      <c r="O22" s="183">
        <v>0</v>
      </c>
      <c r="P22" s="183">
        <v>0</v>
      </c>
      <c r="Q22" s="183">
        <v>0</v>
      </c>
      <c r="R22" s="184">
        <v>0</v>
      </c>
      <c r="S22" s="182">
        <v>0</v>
      </c>
      <c r="T22" s="183">
        <v>0</v>
      </c>
      <c r="U22" s="186">
        <v>0</v>
      </c>
      <c r="V22" s="187">
        <f t="shared" si="0"/>
        <v>0</v>
      </c>
      <c r="W22" s="188" t="e">
        <f>V22/V18*100</f>
        <v>#DIV/0!</v>
      </c>
    </row>
    <row r="23" spans="1:23" ht="39.950000000000003" customHeight="1" thickBot="1" x14ac:dyDescent="0.35">
      <c r="A23" s="193" t="s">
        <v>29</v>
      </c>
      <c r="B23" s="224" t="s">
        <v>428</v>
      </c>
      <c r="C23" s="198">
        <v>0</v>
      </c>
      <c r="D23" s="196">
        <v>0</v>
      </c>
      <c r="E23" s="196">
        <v>0</v>
      </c>
      <c r="F23" s="196">
        <v>0</v>
      </c>
      <c r="G23" s="196">
        <v>1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9">
        <v>0</v>
      </c>
      <c r="N23" s="225">
        <v>0</v>
      </c>
      <c r="O23" s="226">
        <v>2</v>
      </c>
      <c r="P23" s="226">
        <v>1</v>
      </c>
      <c r="Q23" s="226">
        <v>1</v>
      </c>
      <c r="R23" s="227">
        <v>0</v>
      </c>
      <c r="S23" s="169">
        <v>0</v>
      </c>
      <c r="T23" s="170">
        <v>0</v>
      </c>
      <c r="U23" s="173">
        <v>0</v>
      </c>
      <c r="V23" s="233">
        <f t="shared" si="0"/>
        <v>5</v>
      </c>
      <c r="W23" s="234">
        <f>V23/V15*100</f>
        <v>6.4935064935064926</v>
      </c>
    </row>
    <row r="24" spans="1:23" ht="39.950000000000003" customHeight="1" thickBot="1" x14ac:dyDescent="0.35">
      <c r="A24" s="202" t="s">
        <v>30</v>
      </c>
      <c r="B24" s="224" t="s">
        <v>931</v>
      </c>
      <c r="C24" s="198">
        <v>6</v>
      </c>
      <c r="D24" s="196">
        <v>7</v>
      </c>
      <c r="E24" s="196">
        <v>7</v>
      </c>
      <c r="F24" s="196">
        <v>7</v>
      </c>
      <c r="G24" s="196">
        <v>8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9">
        <v>0</v>
      </c>
      <c r="N24" s="195">
        <v>5</v>
      </c>
      <c r="O24" s="196">
        <v>10</v>
      </c>
      <c r="P24" s="196">
        <v>6</v>
      </c>
      <c r="Q24" s="196">
        <v>8</v>
      </c>
      <c r="R24" s="197">
        <v>4</v>
      </c>
      <c r="S24" s="161">
        <v>0</v>
      </c>
      <c r="T24" s="162">
        <v>0</v>
      </c>
      <c r="U24" s="165">
        <v>0</v>
      </c>
      <c r="V24" s="200">
        <f t="shared" si="0"/>
        <v>68</v>
      </c>
      <c r="W24" s="201">
        <f>V24/V15*100</f>
        <v>88.311688311688314</v>
      </c>
    </row>
    <row r="25" spans="1:23" ht="39.950000000000003" customHeight="1" thickBot="1" x14ac:dyDescent="0.35">
      <c r="A25" s="193" t="s">
        <v>31</v>
      </c>
      <c r="B25" s="224" t="s">
        <v>1</v>
      </c>
      <c r="C25" s="198">
        <v>0</v>
      </c>
      <c r="D25" s="196">
        <v>0</v>
      </c>
      <c r="E25" s="196">
        <v>3</v>
      </c>
      <c r="F25" s="196">
        <v>0</v>
      </c>
      <c r="G25" s="196">
        <v>2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9">
        <v>0</v>
      </c>
      <c r="N25" s="195">
        <v>0</v>
      </c>
      <c r="O25" s="196">
        <v>0</v>
      </c>
      <c r="P25" s="196">
        <v>1</v>
      </c>
      <c r="Q25" s="196">
        <v>2</v>
      </c>
      <c r="R25" s="197">
        <v>0</v>
      </c>
      <c r="S25" s="198">
        <v>0</v>
      </c>
      <c r="T25" s="196">
        <v>0</v>
      </c>
      <c r="U25" s="199">
        <v>0</v>
      </c>
      <c r="V25" s="200">
        <f t="shared" si="0"/>
        <v>8</v>
      </c>
      <c r="W25" s="201">
        <f>V25/V15*100</f>
        <v>10.38961038961039</v>
      </c>
    </row>
    <row r="26" spans="1:23" ht="39.950000000000003" customHeight="1" thickBot="1" x14ac:dyDescent="0.35">
      <c r="A26" s="202" t="s">
        <v>32</v>
      </c>
      <c r="B26" s="224" t="s">
        <v>429</v>
      </c>
      <c r="C26" s="198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9">
        <v>0</v>
      </c>
      <c r="N26" s="195">
        <v>0</v>
      </c>
      <c r="O26" s="196">
        <v>0</v>
      </c>
      <c r="P26" s="196">
        <v>0</v>
      </c>
      <c r="Q26" s="196">
        <v>0</v>
      </c>
      <c r="R26" s="197">
        <v>0</v>
      </c>
      <c r="S26" s="198">
        <v>0</v>
      </c>
      <c r="T26" s="196">
        <v>0</v>
      </c>
      <c r="U26" s="199">
        <v>0</v>
      </c>
      <c r="V26" s="200">
        <f t="shared" si="0"/>
        <v>0</v>
      </c>
      <c r="W26" s="201">
        <f>V26/V15*100</f>
        <v>0</v>
      </c>
    </row>
    <row r="27" spans="1:23" ht="39.950000000000003" customHeight="1" thickBot="1" x14ac:dyDescent="0.35">
      <c r="A27" s="202" t="s">
        <v>33</v>
      </c>
      <c r="B27" s="224" t="s">
        <v>2</v>
      </c>
      <c r="C27" s="198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9">
        <v>0</v>
      </c>
      <c r="N27" s="195">
        <v>0</v>
      </c>
      <c r="O27" s="196">
        <v>0</v>
      </c>
      <c r="P27" s="196">
        <v>0</v>
      </c>
      <c r="Q27" s="196">
        <v>0</v>
      </c>
      <c r="R27" s="197">
        <v>0</v>
      </c>
      <c r="S27" s="198">
        <v>0</v>
      </c>
      <c r="T27" s="196">
        <v>0</v>
      </c>
      <c r="U27" s="199">
        <v>0</v>
      </c>
      <c r="V27" s="200">
        <f t="shared" si="0"/>
        <v>0</v>
      </c>
      <c r="W27" s="201">
        <f>V27/V15*100</f>
        <v>0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РРСО\РЕЗУЛЬТАТЫ\!Таблицы\Александровский\[МОУ ООШ № 13 х. Всадник АлМО.xlsx]Список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РРСО\РЕЗУЛЬТАТЫ\!Таблицы\Александровский\[МОУ ООШ № 13 х. Всадник АлМО.xlsx]Источник'!#REF!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W156"/>
  <sheetViews>
    <sheetView showZeros="0" zoomScale="50" zoomScaleNormal="50" workbookViewId="0">
      <selection sqref="A1:XFD1048576"/>
    </sheetView>
  </sheetViews>
  <sheetFormatPr defaultRowHeight="18.75" x14ac:dyDescent="0.3"/>
  <cols>
    <col min="1" max="1" width="6.5" style="143" customWidth="1"/>
    <col min="2" max="2" width="84.33203125" style="144" customWidth="1"/>
    <col min="3" max="21" width="10.83203125" style="117" customWidth="1"/>
    <col min="22" max="22" width="11.33203125" style="117" customWidth="1"/>
    <col min="23" max="23" width="13.5" style="132" bestFit="1" customWidth="1"/>
    <col min="24" max="24" width="9.33203125" style="117"/>
    <col min="25" max="25" width="28" style="117" customWidth="1"/>
    <col min="26" max="16384" width="9.33203125" style="117"/>
  </cols>
  <sheetData>
    <row r="1" spans="1:49" ht="33.75" customHeight="1" thickBot="1" x14ac:dyDescent="0.35">
      <c r="A1" s="350" t="s">
        <v>38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2"/>
      <c r="Y1" s="34" t="s">
        <v>596</v>
      </c>
    </row>
    <row r="2" spans="1:49" ht="33.75" customHeight="1" thickBot="1" x14ac:dyDescent="0.35">
      <c r="A2" s="345" t="s">
        <v>421</v>
      </c>
      <c r="B2" s="346"/>
      <c r="C2" s="371" t="s">
        <v>380</v>
      </c>
      <c r="D2" s="372"/>
      <c r="E2" s="372"/>
      <c r="F2" s="372"/>
      <c r="G2" s="372"/>
      <c r="H2" s="372"/>
      <c r="I2" s="372"/>
      <c r="J2" s="372"/>
      <c r="K2" s="372"/>
      <c r="L2" s="372"/>
      <c r="M2" s="373"/>
      <c r="N2" s="353"/>
      <c r="O2" s="354"/>
      <c r="P2" s="354"/>
      <c r="Q2" s="354"/>
      <c r="R2" s="354"/>
      <c r="S2" s="354"/>
      <c r="T2" s="354"/>
      <c r="U2" s="354"/>
      <c r="V2" s="354"/>
      <c r="W2" s="355"/>
      <c r="X2" s="118"/>
      <c r="Y2" s="119"/>
      <c r="Z2" s="342" t="s">
        <v>589</v>
      </c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</row>
    <row r="3" spans="1:49" ht="33.75" customHeight="1" thickBot="1" x14ac:dyDescent="0.35">
      <c r="A3" s="343" t="s">
        <v>0</v>
      </c>
      <c r="B3" s="344"/>
      <c r="C3" s="347"/>
      <c r="D3" s="348"/>
      <c r="E3" s="348"/>
      <c r="F3" s="348"/>
      <c r="G3" s="348"/>
      <c r="H3" s="348"/>
      <c r="I3" s="348"/>
      <c r="J3" s="348"/>
      <c r="K3" s="348"/>
      <c r="L3" s="348"/>
      <c r="M3" s="349"/>
      <c r="N3" s="343" t="s">
        <v>81</v>
      </c>
      <c r="O3" s="344"/>
      <c r="P3" s="368" t="s">
        <v>432</v>
      </c>
      <c r="Q3" s="369"/>
      <c r="R3" s="370"/>
      <c r="S3" s="120"/>
      <c r="T3" s="121"/>
      <c r="U3" s="356"/>
      <c r="V3" s="356"/>
      <c r="W3" s="357"/>
      <c r="X3" s="118"/>
      <c r="Y3" s="122"/>
      <c r="Z3" s="342" t="s">
        <v>588</v>
      </c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</row>
    <row r="4" spans="1:49" s="123" customFormat="1" ht="36.75" customHeight="1" thickBot="1" x14ac:dyDescent="0.35">
      <c r="A4" s="374" t="s">
        <v>23</v>
      </c>
      <c r="B4" s="375"/>
      <c r="C4" s="388" t="s">
        <v>587</v>
      </c>
      <c r="D4" s="389"/>
      <c r="E4" s="389"/>
      <c r="F4" s="389"/>
      <c r="G4" s="389"/>
      <c r="H4" s="389"/>
      <c r="I4" s="389"/>
      <c r="J4" s="389"/>
      <c r="K4" s="389"/>
      <c r="L4" s="389"/>
      <c r="M4" s="390"/>
      <c r="N4" s="358" t="s">
        <v>590</v>
      </c>
      <c r="O4" s="359"/>
      <c r="P4" s="359"/>
      <c r="Q4" s="359"/>
      <c r="R4" s="360"/>
      <c r="S4" s="359" t="s">
        <v>591</v>
      </c>
      <c r="T4" s="359"/>
      <c r="U4" s="359"/>
      <c r="V4" s="364" t="s">
        <v>34</v>
      </c>
      <c r="W4" s="365"/>
      <c r="Y4" s="124"/>
      <c r="Z4" s="341" t="s">
        <v>592</v>
      </c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</row>
    <row r="5" spans="1:49" ht="43.5" customHeight="1" thickBot="1" x14ac:dyDescent="0.35">
      <c r="A5" s="376"/>
      <c r="B5" s="377"/>
      <c r="C5" s="385" t="s">
        <v>35</v>
      </c>
      <c r="D5" s="386"/>
      <c r="E5" s="386"/>
      <c r="F5" s="386"/>
      <c r="G5" s="387"/>
      <c r="H5" s="386" t="s">
        <v>36</v>
      </c>
      <c r="I5" s="386"/>
      <c r="J5" s="386"/>
      <c r="K5" s="386"/>
      <c r="L5" s="386"/>
      <c r="M5" s="387"/>
      <c r="N5" s="361"/>
      <c r="O5" s="362"/>
      <c r="P5" s="362"/>
      <c r="Q5" s="362"/>
      <c r="R5" s="363"/>
      <c r="S5" s="359"/>
      <c r="T5" s="359"/>
      <c r="U5" s="359"/>
      <c r="V5" s="366"/>
      <c r="W5" s="367"/>
      <c r="Z5" s="118"/>
    </row>
    <row r="6" spans="1:49" s="118" customFormat="1" ht="31.5" customHeight="1" thickBot="1" x14ac:dyDescent="0.35">
      <c r="A6" s="378"/>
      <c r="B6" s="379"/>
      <c r="C6" s="241">
        <v>0</v>
      </c>
      <c r="D6" s="242">
        <v>1</v>
      </c>
      <c r="E6" s="242">
        <v>2</v>
      </c>
      <c r="F6" s="242">
        <v>3</v>
      </c>
      <c r="G6" s="243">
        <v>4</v>
      </c>
      <c r="H6" s="266" t="s">
        <v>17</v>
      </c>
      <c r="I6" s="242" t="s">
        <v>18</v>
      </c>
      <c r="J6" s="242" t="s">
        <v>19</v>
      </c>
      <c r="K6" s="242" t="s">
        <v>20</v>
      </c>
      <c r="L6" s="242" t="s">
        <v>21</v>
      </c>
      <c r="M6" s="273" t="s">
        <v>22</v>
      </c>
      <c r="N6" s="244">
        <v>5</v>
      </c>
      <c r="O6" s="245">
        <v>6</v>
      </c>
      <c r="P6" s="245">
        <v>7</v>
      </c>
      <c r="Q6" s="245">
        <v>8</v>
      </c>
      <c r="R6" s="246">
        <v>9</v>
      </c>
      <c r="S6" s="280">
        <v>10</v>
      </c>
      <c r="T6" s="247">
        <v>11</v>
      </c>
      <c r="U6" s="248">
        <v>12</v>
      </c>
      <c r="V6" s="125" t="s">
        <v>585</v>
      </c>
      <c r="W6" s="126" t="s">
        <v>586</v>
      </c>
      <c r="Y6" s="117"/>
    </row>
    <row r="7" spans="1:49" ht="39.950000000000003" customHeight="1" x14ac:dyDescent="0.3">
      <c r="A7" s="380" t="s">
        <v>26</v>
      </c>
      <c r="B7" s="238" t="s">
        <v>937</v>
      </c>
      <c r="C7" s="250">
        <f>SUM('5:13'!C7)</f>
        <v>0</v>
      </c>
      <c r="D7" s="251">
        <f>SUM('5:13'!D7)</f>
        <v>5</v>
      </c>
      <c r="E7" s="251">
        <f>SUM('5:13'!E7)</f>
        <v>5</v>
      </c>
      <c r="F7" s="251">
        <f>SUM('5:13'!F7)</f>
        <v>4</v>
      </c>
      <c r="G7" s="252">
        <f>SUM('5:13'!G7)</f>
        <v>3</v>
      </c>
      <c r="H7" s="127">
        <f>SUM('5:13'!H7)</f>
        <v>0</v>
      </c>
      <c r="I7" s="251">
        <f>SUM('5:13'!I7)</f>
        <v>0</v>
      </c>
      <c r="J7" s="251">
        <f>SUM('5:13'!J7)</f>
        <v>0</v>
      </c>
      <c r="K7" s="251">
        <f>SUM('5:13'!K7)</f>
        <v>0</v>
      </c>
      <c r="L7" s="251">
        <f>SUM('5:13'!L7)</f>
        <v>0</v>
      </c>
      <c r="M7" s="274">
        <f>SUM('5:13'!M7)</f>
        <v>0</v>
      </c>
      <c r="N7" s="250">
        <f>SUM('5:13'!N7)</f>
        <v>4</v>
      </c>
      <c r="O7" s="251">
        <f>SUM('5:13'!O7)</f>
        <v>4</v>
      </c>
      <c r="P7" s="251">
        <f>SUM('5:13'!P7)</f>
        <v>5</v>
      </c>
      <c r="Q7" s="251">
        <f>SUM('5:13'!Q7)</f>
        <v>4</v>
      </c>
      <c r="R7" s="251">
        <f>SUM('5:13'!R7)</f>
        <v>5</v>
      </c>
      <c r="S7" s="252">
        <f>SUM('5:13'!S7)</f>
        <v>2</v>
      </c>
      <c r="T7" s="127">
        <f>SUM('5:13'!T7)</f>
        <v>1</v>
      </c>
      <c r="U7" s="274">
        <f>SUM('5:13'!U7)</f>
        <v>0</v>
      </c>
      <c r="V7" s="128">
        <f>SUM(C7:U7)</f>
        <v>42</v>
      </c>
      <c r="W7" s="129"/>
      <c r="Z7" s="118"/>
    </row>
    <row r="8" spans="1:49" ht="39.950000000000003" customHeight="1" x14ac:dyDescent="0.3">
      <c r="A8" s="381"/>
      <c r="B8" s="239" t="s">
        <v>24</v>
      </c>
      <c r="C8" s="253">
        <f>SUM('5:13'!C8)</f>
        <v>0</v>
      </c>
      <c r="D8" s="249">
        <f>SUM('5:13'!D8)</f>
        <v>1</v>
      </c>
      <c r="E8" s="249">
        <f>SUM('5:13'!E8)</f>
        <v>1</v>
      </c>
      <c r="F8" s="249">
        <f>SUM('5:13'!F8)</f>
        <v>0</v>
      </c>
      <c r="G8" s="254">
        <f>SUM('5:13'!G8)</f>
        <v>0</v>
      </c>
      <c r="H8" s="267">
        <f>SUM('5:13'!H8)</f>
        <v>0</v>
      </c>
      <c r="I8" s="249">
        <f>SUM('5:13'!I8)</f>
        <v>0</v>
      </c>
      <c r="J8" s="249">
        <f>SUM('5:13'!J8)</f>
        <v>0</v>
      </c>
      <c r="K8" s="249">
        <f>SUM('5:13'!K8)</f>
        <v>0</v>
      </c>
      <c r="L8" s="249">
        <f>SUM('5:13'!L8)</f>
        <v>0</v>
      </c>
      <c r="M8" s="275">
        <f>SUM('5:13'!M8)</f>
        <v>0</v>
      </c>
      <c r="N8" s="253">
        <f>SUM('5:13'!N8)</f>
        <v>0</v>
      </c>
      <c r="O8" s="249">
        <f>SUM('5:13'!O8)</f>
        <v>0</v>
      </c>
      <c r="P8" s="249">
        <f>SUM('5:13'!P8)</f>
        <v>0</v>
      </c>
      <c r="Q8" s="249">
        <f>SUM('5:13'!Q8)</f>
        <v>0</v>
      </c>
      <c r="R8" s="249">
        <f>SUM('5:13'!R8)</f>
        <v>1</v>
      </c>
      <c r="S8" s="254">
        <f>SUM('5:13'!S8)</f>
        <v>0</v>
      </c>
      <c r="T8" s="267">
        <f>SUM('5:13'!T8)</f>
        <v>0</v>
      </c>
      <c r="U8" s="275">
        <f>SUM('5:13'!U8)</f>
        <v>0</v>
      </c>
      <c r="V8" s="130">
        <f t="shared" ref="V8:V27" si="0">SUM(C8:U8)</f>
        <v>3</v>
      </c>
      <c r="W8" s="131">
        <f>V8/V7*100</f>
        <v>7.1428571428571423</v>
      </c>
    </row>
    <row r="9" spans="1:49" ht="39.950000000000003" customHeight="1" x14ac:dyDescent="0.3">
      <c r="A9" s="381"/>
      <c r="B9" s="239" t="s">
        <v>422</v>
      </c>
      <c r="C9" s="253">
        <f>SUM('5:13'!C9)</f>
        <v>0</v>
      </c>
      <c r="D9" s="249">
        <f>SUM('5:13'!D9)</f>
        <v>0</v>
      </c>
      <c r="E9" s="249">
        <f>SUM('5:13'!E9)</f>
        <v>0</v>
      </c>
      <c r="F9" s="249">
        <f>SUM('5:13'!F9)</f>
        <v>0</v>
      </c>
      <c r="G9" s="254">
        <f>SUM('5:13'!G9)</f>
        <v>0</v>
      </c>
      <c r="H9" s="267">
        <f>SUM('5:13'!H9)</f>
        <v>0</v>
      </c>
      <c r="I9" s="249">
        <f>SUM('5:13'!I9)</f>
        <v>0</v>
      </c>
      <c r="J9" s="249">
        <f>SUM('5:13'!J9)</f>
        <v>0</v>
      </c>
      <c r="K9" s="249">
        <f>SUM('5:13'!K9)</f>
        <v>0</v>
      </c>
      <c r="L9" s="249">
        <f>SUM('5:13'!L9)</f>
        <v>0</v>
      </c>
      <c r="M9" s="275">
        <f>SUM('5:13'!M9)</f>
        <v>0</v>
      </c>
      <c r="N9" s="253">
        <f>SUM('5:13'!N9)</f>
        <v>0</v>
      </c>
      <c r="O9" s="249">
        <f>SUM('5:13'!O9)</f>
        <v>0</v>
      </c>
      <c r="P9" s="249">
        <f>SUM('5:13'!P9)</f>
        <v>0</v>
      </c>
      <c r="Q9" s="249">
        <f>SUM('5:13'!Q9)</f>
        <v>0</v>
      </c>
      <c r="R9" s="249">
        <f>SUM('5:13'!R9)</f>
        <v>0</v>
      </c>
      <c r="S9" s="254">
        <f>SUM('5:13'!S9)</f>
        <v>1</v>
      </c>
      <c r="T9" s="267">
        <f>SUM('5:13'!T9)</f>
        <v>0</v>
      </c>
      <c r="U9" s="275">
        <f>SUM('5:13'!U9)</f>
        <v>0</v>
      </c>
      <c r="V9" s="130">
        <f t="shared" si="0"/>
        <v>1</v>
      </c>
      <c r="W9" s="131">
        <f>V9/V7*100</f>
        <v>2.3809523809523809</v>
      </c>
    </row>
    <row r="10" spans="1:49" ht="39.950000000000003" customHeight="1" x14ac:dyDescent="0.3">
      <c r="A10" s="381"/>
      <c r="B10" s="239" t="s">
        <v>86</v>
      </c>
      <c r="C10" s="253">
        <f>SUM('5:13'!C10)</f>
        <v>0</v>
      </c>
      <c r="D10" s="249">
        <f>SUM('5:13'!D10)</f>
        <v>0</v>
      </c>
      <c r="E10" s="249">
        <f>SUM('5:13'!E10)</f>
        <v>0</v>
      </c>
      <c r="F10" s="249">
        <f>SUM('5:13'!F10)</f>
        <v>0</v>
      </c>
      <c r="G10" s="254">
        <f>SUM('5:13'!G10)</f>
        <v>0</v>
      </c>
      <c r="H10" s="267">
        <f>SUM('5:13'!H10)</f>
        <v>0</v>
      </c>
      <c r="I10" s="249">
        <f>SUM('5:13'!I10)</f>
        <v>0</v>
      </c>
      <c r="J10" s="249">
        <f>SUM('5:13'!J10)</f>
        <v>0</v>
      </c>
      <c r="K10" s="249">
        <f>SUM('5:13'!K10)</f>
        <v>0</v>
      </c>
      <c r="L10" s="249">
        <f>SUM('5:13'!L10)</f>
        <v>0</v>
      </c>
      <c r="M10" s="275">
        <f>SUM('5:13'!M10)</f>
        <v>0</v>
      </c>
      <c r="N10" s="253">
        <f>SUM('5:13'!N10)</f>
        <v>0</v>
      </c>
      <c r="O10" s="249">
        <f>SUM('5:13'!O10)</f>
        <v>0</v>
      </c>
      <c r="P10" s="249">
        <f>SUM('5:13'!P10)</f>
        <v>0</v>
      </c>
      <c r="Q10" s="249">
        <f>SUM('5:13'!Q10)</f>
        <v>0</v>
      </c>
      <c r="R10" s="249">
        <f>SUM('5:13'!R10)</f>
        <v>0</v>
      </c>
      <c r="S10" s="254">
        <f>SUM('5:13'!S10)</f>
        <v>1</v>
      </c>
      <c r="T10" s="267">
        <f>SUM('5:13'!T10)</f>
        <v>0</v>
      </c>
      <c r="U10" s="275">
        <f>SUM('5:13'!U10)</f>
        <v>0</v>
      </c>
      <c r="V10" s="130">
        <f t="shared" si="0"/>
        <v>1</v>
      </c>
      <c r="W10" s="131">
        <f>V10/V9*100</f>
        <v>100</v>
      </c>
      <c r="AG10" s="132"/>
    </row>
    <row r="11" spans="1:49" ht="39.950000000000003" customHeight="1" x14ac:dyDescent="0.3">
      <c r="A11" s="381"/>
      <c r="B11" s="239" t="s">
        <v>87</v>
      </c>
      <c r="C11" s="253">
        <f>SUM('5:13'!C11)</f>
        <v>0</v>
      </c>
      <c r="D11" s="249">
        <f>SUM('5:13'!D11)</f>
        <v>0</v>
      </c>
      <c r="E11" s="249">
        <f>SUM('5:13'!E11)</f>
        <v>0</v>
      </c>
      <c r="F11" s="249">
        <f>SUM('5:13'!F11)</f>
        <v>0</v>
      </c>
      <c r="G11" s="254">
        <f>SUM('5:13'!G11)</f>
        <v>0</v>
      </c>
      <c r="H11" s="267">
        <f>SUM('5:13'!H11)</f>
        <v>0</v>
      </c>
      <c r="I11" s="249">
        <f>SUM('5:13'!I11)</f>
        <v>0</v>
      </c>
      <c r="J11" s="249">
        <f>SUM('5:13'!J11)</f>
        <v>0</v>
      </c>
      <c r="K11" s="249">
        <f>SUM('5:13'!K11)</f>
        <v>0</v>
      </c>
      <c r="L11" s="249">
        <f>SUM('5:13'!L11)</f>
        <v>0</v>
      </c>
      <c r="M11" s="275">
        <f>SUM('5:13'!M11)</f>
        <v>0</v>
      </c>
      <c r="N11" s="253">
        <f>SUM('5:13'!N11)</f>
        <v>0</v>
      </c>
      <c r="O11" s="249">
        <f>SUM('5:13'!O11)</f>
        <v>0</v>
      </c>
      <c r="P11" s="249">
        <f>SUM('5:13'!P11)</f>
        <v>0</v>
      </c>
      <c r="Q11" s="249">
        <f>SUM('5:13'!Q11)</f>
        <v>0</v>
      </c>
      <c r="R11" s="249">
        <f>SUM('5:13'!R11)</f>
        <v>0</v>
      </c>
      <c r="S11" s="254">
        <f>SUM('5:13'!S11)</f>
        <v>0</v>
      </c>
      <c r="T11" s="267">
        <f>SUM('5:13'!T11)</f>
        <v>0</v>
      </c>
      <c r="U11" s="275">
        <f>SUM('5:13'!U11)</f>
        <v>0</v>
      </c>
      <c r="V11" s="130">
        <f t="shared" si="0"/>
        <v>0</v>
      </c>
      <c r="W11" s="131">
        <f>V11/V9*100</f>
        <v>0</v>
      </c>
    </row>
    <row r="12" spans="1:49" ht="39.950000000000003" customHeight="1" x14ac:dyDescent="0.3">
      <c r="A12" s="381"/>
      <c r="B12" s="239" t="s">
        <v>88</v>
      </c>
      <c r="C12" s="253">
        <f>SUM('5:13'!C12)</f>
        <v>0</v>
      </c>
      <c r="D12" s="249">
        <f>SUM('5:13'!D12)</f>
        <v>0</v>
      </c>
      <c r="E12" s="249">
        <f>SUM('5:13'!E12)</f>
        <v>0</v>
      </c>
      <c r="F12" s="249">
        <f>SUM('5:13'!F12)</f>
        <v>0</v>
      </c>
      <c r="G12" s="254">
        <f>SUM('5:13'!G12)</f>
        <v>0</v>
      </c>
      <c r="H12" s="267">
        <f>SUM('5:13'!H12)</f>
        <v>0</v>
      </c>
      <c r="I12" s="249">
        <f>SUM('5:13'!I12)</f>
        <v>0</v>
      </c>
      <c r="J12" s="249">
        <f>SUM('5:13'!J12)</f>
        <v>0</v>
      </c>
      <c r="K12" s="249">
        <f>SUM('5:13'!K12)</f>
        <v>0</v>
      </c>
      <c r="L12" s="249">
        <f>SUM('5:13'!L12)</f>
        <v>0</v>
      </c>
      <c r="M12" s="275">
        <f>SUM('5:13'!M12)</f>
        <v>0</v>
      </c>
      <c r="N12" s="253">
        <f>SUM('5:13'!N12)</f>
        <v>0</v>
      </c>
      <c r="O12" s="249">
        <f>SUM('5:13'!O12)</f>
        <v>0</v>
      </c>
      <c r="P12" s="249">
        <f>SUM('5:13'!P12)</f>
        <v>0</v>
      </c>
      <c r="Q12" s="249">
        <f>SUM('5:13'!Q12)</f>
        <v>0</v>
      </c>
      <c r="R12" s="249">
        <f>SUM('5:13'!R12)</f>
        <v>0</v>
      </c>
      <c r="S12" s="254">
        <f>SUM('5:13'!S12)</f>
        <v>0</v>
      </c>
      <c r="T12" s="267">
        <f>SUM('5:13'!T12)</f>
        <v>0</v>
      </c>
      <c r="U12" s="275">
        <f>SUM('5:13'!U12)</f>
        <v>0</v>
      </c>
      <c r="V12" s="130">
        <f t="shared" si="0"/>
        <v>0</v>
      </c>
      <c r="W12" s="131">
        <f>V12/V9*100</f>
        <v>0</v>
      </c>
    </row>
    <row r="13" spans="1:49" ht="39.950000000000003" customHeight="1" x14ac:dyDescent="0.3">
      <c r="A13" s="381"/>
      <c r="B13" s="239" t="s">
        <v>89</v>
      </c>
      <c r="C13" s="253">
        <f>SUM('5:13'!C13)</f>
        <v>0</v>
      </c>
      <c r="D13" s="249">
        <f>SUM('5:13'!D13)</f>
        <v>0</v>
      </c>
      <c r="E13" s="249">
        <f>SUM('5:13'!E13)</f>
        <v>0</v>
      </c>
      <c r="F13" s="249">
        <f>SUM('5:13'!F13)</f>
        <v>0</v>
      </c>
      <c r="G13" s="254">
        <f>SUM('5:13'!G13)</f>
        <v>0</v>
      </c>
      <c r="H13" s="267">
        <f>SUM('5:13'!H13)</f>
        <v>0</v>
      </c>
      <c r="I13" s="249">
        <f>SUM('5:13'!I13)</f>
        <v>0</v>
      </c>
      <c r="J13" s="249">
        <f>SUM('5:13'!J13)</f>
        <v>0</v>
      </c>
      <c r="K13" s="249">
        <f>SUM('5:13'!K13)</f>
        <v>0</v>
      </c>
      <c r="L13" s="249">
        <f>SUM('5:13'!L13)</f>
        <v>0</v>
      </c>
      <c r="M13" s="275">
        <f>SUM('5:13'!M13)</f>
        <v>0</v>
      </c>
      <c r="N13" s="253">
        <f>SUM('5:13'!N13)</f>
        <v>0</v>
      </c>
      <c r="O13" s="249">
        <f>SUM('5:13'!O13)</f>
        <v>0</v>
      </c>
      <c r="P13" s="249">
        <f>SUM('5:13'!P13)</f>
        <v>0</v>
      </c>
      <c r="Q13" s="249">
        <f>SUM('5:13'!Q13)</f>
        <v>0</v>
      </c>
      <c r="R13" s="249">
        <f>SUM('5:13'!R13)</f>
        <v>0</v>
      </c>
      <c r="S13" s="254">
        <f>SUM('5:13'!S13)</f>
        <v>0</v>
      </c>
      <c r="T13" s="267">
        <f>SUM('5:13'!T13)</f>
        <v>0</v>
      </c>
      <c r="U13" s="275">
        <f>SUM('5:13'!U13)</f>
        <v>0</v>
      </c>
      <c r="V13" s="130">
        <f t="shared" si="0"/>
        <v>0</v>
      </c>
      <c r="W13" s="131">
        <f>V13/V9*100</f>
        <v>0</v>
      </c>
    </row>
    <row r="14" spans="1:49" ht="39.950000000000003" customHeight="1" thickBot="1" x14ac:dyDescent="0.35">
      <c r="A14" s="382"/>
      <c r="B14" s="240" t="s">
        <v>90</v>
      </c>
      <c r="C14" s="258">
        <f>SUM('5:13'!C14)</f>
        <v>0</v>
      </c>
      <c r="D14" s="259">
        <f>SUM('5:13'!D14)</f>
        <v>0</v>
      </c>
      <c r="E14" s="259">
        <f>SUM('5:13'!E14)</f>
        <v>0</v>
      </c>
      <c r="F14" s="259">
        <f>SUM('5:13'!F14)</f>
        <v>0</v>
      </c>
      <c r="G14" s="260">
        <f>SUM('5:13'!G14)</f>
        <v>0</v>
      </c>
      <c r="H14" s="268">
        <f>SUM('5:13'!H14)</f>
        <v>0</v>
      </c>
      <c r="I14" s="259">
        <f>SUM('5:13'!I14)</f>
        <v>0</v>
      </c>
      <c r="J14" s="259">
        <f>SUM('5:13'!J14)</f>
        <v>0</v>
      </c>
      <c r="K14" s="259">
        <f>SUM('5:13'!K14)</f>
        <v>0</v>
      </c>
      <c r="L14" s="259">
        <f>SUM('5:13'!L14)</f>
        <v>0</v>
      </c>
      <c r="M14" s="276">
        <f>SUM('5:13'!M14)</f>
        <v>0</v>
      </c>
      <c r="N14" s="258">
        <f>SUM('5:13'!N14)</f>
        <v>0</v>
      </c>
      <c r="O14" s="259">
        <f>SUM('5:13'!O14)</f>
        <v>0</v>
      </c>
      <c r="P14" s="259">
        <f>SUM('5:13'!P14)</f>
        <v>0</v>
      </c>
      <c r="Q14" s="259">
        <f>SUM('5:13'!Q14)</f>
        <v>0</v>
      </c>
      <c r="R14" s="259">
        <f>SUM('5:13'!R14)</f>
        <v>0</v>
      </c>
      <c r="S14" s="260">
        <f>SUM('5:13'!S14)</f>
        <v>0</v>
      </c>
      <c r="T14" s="268">
        <f>SUM('5:13'!T14)</f>
        <v>0</v>
      </c>
      <c r="U14" s="276">
        <f>SUM('5:13'!U14)</f>
        <v>0</v>
      </c>
      <c r="V14" s="281">
        <f t="shared" si="0"/>
        <v>0</v>
      </c>
      <c r="W14" s="261">
        <f>V14/V9*100</f>
        <v>0</v>
      </c>
    </row>
    <row r="15" spans="1:49" ht="39.950000000000003" customHeight="1" x14ac:dyDescent="0.3">
      <c r="A15" s="383" t="s">
        <v>27</v>
      </c>
      <c r="B15" s="238" t="s">
        <v>37</v>
      </c>
      <c r="C15" s="250">
        <f>SUM('5:13'!C15)</f>
        <v>6</v>
      </c>
      <c r="D15" s="251">
        <f>SUM('5:13'!D15)</f>
        <v>61</v>
      </c>
      <c r="E15" s="251">
        <f>SUM('5:13'!E15)</f>
        <v>66</v>
      </c>
      <c r="F15" s="251">
        <f>SUM('5:13'!F15)</f>
        <v>66</v>
      </c>
      <c r="G15" s="252">
        <f>SUM('5:13'!G15)</f>
        <v>52</v>
      </c>
      <c r="H15" s="127">
        <f>SUM('5:13'!H15)</f>
        <v>0</v>
      </c>
      <c r="I15" s="251">
        <f>SUM('5:13'!I15)</f>
        <v>0</v>
      </c>
      <c r="J15" s="251">
        <f>SUM('5:13'!J15)</f>
        <v>0</v>
      </c>
      <c r="K15" s="251">
        <f>SUM('5:13'!K15)</f>
        <v>0</v>
      </c>
      <c r="L15" s="251">
        <f>SUM('5:13'!L15)</f>
        <v>0</v>
      </c>
      <c r="M15" s="274">
        <f>SUM('5:13'!M15)</f>
        <v>0</v>
      </c>
      <c r="N15" s="250">
        <f>SUM('5:13'!N15)</f>
        <v>68</v>
      </c>
      <c r="O15" s="251">
        <f>SUM('5:13'!O15)</f>
        <v>58</v>
      </c>
      <c r="P15" s="251">
        <f>SUM('5:13'!P15)</f>
        <v>70</v>
      </c>
      <c r="Q15" s="251">
        <f>SUM('5:13'!Q15)</f>
        <v>56</v>
      </c>
      <c r="R15" s="251">
        <f>SUM('5:13'!R15)</f>
        <v>61</v>
      </c>
      <c r="S15" s="252">
        <f>SUM('5:13'!S15)</f>
        <v>13</v>
      </c>
      <c r="T15" s="127">
        <f>SUM('5:13'!T15)</f>
        <v>5</v>
      </c>
      <c r="U15" s="274">
        <f>SUM('5:13'!U15)</f>
        <v>0</v>
      </c>
      <c r="V15" s="128">
        <f t="shared" si="0"/>
        <v>582</v>
      </c>
      <c r="W15" s="129"/>
    </row>
    <row r="16" spans="1:49" ht="39.950000000000003" customHeight="1" x14ac:dyDescent="0.3">
      <c r="A16" s="381"/>
      <c r="B16" s="239" t="s">
        <v>423</v>
      </c>
      <c r="C16" s="253">
        <f>SUM('5:13'!C16)</f>
        <v>0</v>
      </c>
      <c r="D16" s="249">
        <f>SUM('5:13'!D16)</f>
        <v>0</v>
      </c>
      <c r="E16" s="249">
        <f>SUM('5:13'!E16)</f>
        <v>0</v>
      </c>
      <c r="F16" s="249">
        <f>SUM('5:13'!F16)</f>
        <v>0</v>
      </c>
      <c r="G16" s="254">
        <f>SUM('5:13'!G16)</f>
        <v>0</v>
      </c>
      <c r="H16" s="267">
        <f>SUM('5:13'!H16)</f>
        <v>0</v>
      </c>
      <c r="I16" s="249">
        <f>SUM('5:13'!I16)</f>
        <v>0</v>
      </c>
      <c r="J16" s="249">
        <f>SUM('5:13'!J16)</f>
        <v>0</v>
      </c>
      <c r="K16" s="249">
        <f>SUM('5:13'!K16)</f>
        <v>0</v>
      </c>
      <c r="L16" s="249">
        <f>SUM('5:13'!L16)</f>
        <v>0</v>
      </c>
      <c r="M16" s="275">
        <f>SUM('5:13'!M16)</f>
        <v>0</v>
      </c>
      <c r="N16" s="253">
        <f>SUM('5:13'!N16)</f>
        <v>0</v>
      </c>
      <c r="O16" s="249">
        <f>SUM('5:13'!O16)</f>
        <v>0</v>
      </c>
      <c r="P16" s="249">
        <f>SUM('5:13'!P16)</f>
        <v>0</v>
      </c>
      <c r="Q16" s="249">
        <f>SUM('5:13'!Q16)</f>
        <v>0</v>
      </c>
      <c r="R16" s="249">
        <f>SUM('5:13'!R16)</f>
        <v>0</v>
      </c>
      <c r="S16" s="254">
        <f>SUM('5:13'!S16)</f>
        <v>0</v>
      </c>
      <c r="T16" s="267">
        <f>SUM('5:13'!T16)</f>
        <v>0</v>
      </c>
      <c r="U16" s="275">
        <f>SUM('5:13'!U16)</f>
        <v>0</v>
      </c>
      <c r="V16" s="130">
        <f t="shared" si="0"/>
        <v>0</v>
      </c>
      <c r="W16" s="131">
        <f>V16/V15*100</f>
        <v>0</v>
      </c>
    </row>
    <row r="17" spans="1:23" ht="39.950000000000003" customHeight="1" thickBot="1" x14ac:dyDescent="0.35">
      <c r="A17" s="384"/>
      <c r="B17" s="240" t="s">
        <v>25</v>
      </c>
      <c r="C17" s="258">
        <f>SUM('5:13'!C17)</f>
        <v>0</v>
      </c>
      <c r="D17" s="259">
        <f>SUM('5:13'!D17)</f>
        <v>1</v>
      </c>
      <c r="E17" s="259">
        <f>SUM('5:13'!E17)</f>
        <v>7</v>
      </c>
      <c r="F17" s="259">
        <f>SUM('5:13'!F17)</f>
        <v>0</v>
      </c>
      <c r="G17" s="260">
        <f>SUM('5:13'!G17)</f>
        <v>0</v>
      </c>
      <c r="H17" s="268">
        <f>SUM('5:13'!H17)</f>
        <v>0</v>
      </c>
      <c r="I17" s="259">
        <f>SUM('5:13'!I17)</f>
        <v>0</v>
      </c>
      <c r="J17" s="259">
        <f>SUM('5:13'!J17)</f>
        <v>0</v>
      </c>
      <c r="K17" s="259">
        <f>SUM('5:13'!K17)</f>
        <v>0</v>
      </c>
      <c r="L17" s="259">
        <f>SUM('5:13'!L17)</f>
        <v>0</v>
      </c>
      <c r="M17" s="276">
        <f>SUM('5:13'!M17)</f>
        <v>0</v>
      </c>
      <c r="N17" s="258">
        <f>SUM('5:13'!N17)</f>
        <v>0</v>
      </c>
      <c r="O17" s="259">
        <f>SUM('5:13'!O17)</f>
        <v>0</v>
      </c>
      <c r="P17" s="259">
        <f>SUM('5:13'!P17)</f>
        <v>0</v>
      </c>
      <c r="Q17" s="259">
        <f>SUM('5:13'!Q17)</f>
        <v>0</v>
      </c>
      <c r="R17" s="259">
        <f>SUM('5:13'!R17)</f>
        <v>8</v>
      </c>
      <c r="S17" s="260">
        <f>SUM('5:13'!S17)</f>
        <v>0</v>
      </c>
      <c r="T17" s="268">
        <f>SUM('5:13'!T17)</f>
        <v>0</v>
      </c>
      <c r="U17" s="276">
        <f>SUM('5:13'!U17)</f>
        <v>0</v>
      </c>
      <c r="V17" s="133">
        <f t="shared" si="0"/>
        <v>16</v>
      </c>
      <c r="W17" s="134">
        <f>V17/V15*100</f>
        <v>2.7491408934707904</v>
      </c>
    </row>
    <row r="18" spans="1:23" ht="39.950000000000003" customHeight="1" x14ac:dyDescent="0.3">
      <c r="A18" s="380" t="s">
        <v>28</v>
      </c>
      <c r="B18" s="238" t="s">
        <v>936</v>
      </c>
      <c r="C18" s="250">
        <f>SUM('5:13'!C18)</f>
        <v>0</v>
      </c>
      <c r="D18" s="251">
        <f>SUM('5:13'!D18)</f>
        <v>1</v>
      </c>
      <c r="E18" s="251">
        <f>SUM('5:13'!E18)</f>
        <v>8</v>
      </c>
      <c r="F18" s="251">
        <f>SUM('5:13'!F18)</f>
        <v>2</v>
      </c>
      <c r="G18" s="252">
        <f>SUM('5:13'!G18)</f>
        <v>1</v>
      </c>
      <c r="H18" s="127">
        <f>SUM('5:13'!H18)</f>
        <v>0</v>
      </c>
      <c r="I18" s="251">
        <f>SUM('5:13'!I18)</f>
        <v>0</v>
      </c>
      <c r="J18" s="251">
        <f>SUM('5:13'!J18)</f>
        <v>0</v>
      </c>
      <c r="K18" s="251">
        <f>SUM('5:13'!K18)</f>
        <v>0</v>
      </c>
      <c r="L18" s="251">
        <f>SUM('5:13'!L18)</f>
        <v>0</v>
      </c>
      <c r="M18" s="274">
        <f>SUM('5:13'!M18)</f>
        <v>0</v>
      </c>
      <c r="N18" s="250">
        <f>SUM('5:13'!N18)</f>
        <v>9</v>
      </c>
      <c r="O18" s="251">
        <f>SUM('5:13'!O18)</f>
        <v>3</v>
      </c>
      <c r="P18" s="251">
        <f>SUM('5:13'!P18)</f>
        <v>4</v>
      </c>
      <c r="Q18" s="251">
        <f>SUM('5:13'!Q18)</f>
        <v>7</v>
      </c>
      <c r="R18" s="251">
        <f>SUM('5:13'!R18)</f>
        <v>11</v>
      </c>
      <c r="S18" s="252">
        <f>SUM('5:13'!S18)</f>
        <v>1</v>
      </c>
      <c r="T18" s="127">
        <f>SUM('5:13'!T18)</f>
        <v>0</v>
      </c>
      <c r="U18" s="274">
        <f>SUM('5:13'!U18)</f>
        <v>0</v>
      </c>
      <c r="V18" s="262">
        <f t="shared" si="0"/>
        <v>47</v>
      </c>
      <c r="W18" s="263">
        <f>V18/V15*100</f>
        <v>8.0756013745704465</v>
      </c>
    </row>
    <row r="19" spans="1:23" ht="39.950000000000003" customHeight="1" x14ac:dyDescent="0.3">
      <c r="A19" s="383"/>
      <c r="B19" s="264" t="s">
        <v>424</v>
      </c>
      <c r="C19" s="253">
        <f>SUM('5:13'!C19)</f>
        <v>0</v>
      </c>
      <c r="D19" s="249">
        <f>SUM('5:13'!D19)</f>
        <v>1</v>
      </c>
      <c r="E19" s="249">
        <f>SUM('5:13'!E19)</f>
        <v>7</v>
      </c>
      <c r="F19" s="249">
        <f>SUM('5:13'!F19)</f>
        <v>2</v>
      </c>
      <c r="G19" s="254">
        <f>SUM('5:13'!G19)</f>
        <v>1</v>
      </c>
      <c r="H19" s="267">
        <f>SUM('5:13'!H19)</f>
        <v>0</v>
      </c>
      <c r="I19" s="249">
        <f>SUM('5:13'!I19)</f>
        <v>0</v>
      </c>
      <c r="J19" s="249">
        <f>SUM('5:13'!J19)</f>
        <v>0</v>
      </c>
      <c r="K19" s="249">
        <f>SUM('5:13'!K19)</f>
        <v>0</v>
      </c>
      <c r="L19" s="249">
        <f>SUM('5:13'!L19)</f>
        <v>0</v>
      </c>
      <c r="M19" s="275">
        <f>SUM('5:13'!M19)</f>
        <v>0</v>
      </c>
      <c r="N19" s="253">
        <f>SUM('5:13'!N19)</f>
        <v>3</v>
      </c>
      <c r="O19" s="249">
        <f>SUM('5:13'!O19)</f>
        <v>3</v>
      </c>
      <c r="P19" s="249">
        <f>SUM('5:13'!P19)</f>
        <v>3</v>
      </c>
      <c r="Q19" s="249">
        <f>SUM('5:13'!Q19)</f>
        <v>6</v>
      </c>
      <c r="R19" s="249">
        <f>SUM('5:13'!R19)</f>
        <v>10</v>
      </c>
      <c r="S19" s="254">
        <f>SUM('5:13'!S19)</f>
        <v>0</v>
      </c>
      <c r="T19" s="267">
        <f>SUM('5:13'!T19)</f>
        <v>0</v>
      </c>
      <c r="U19" s="275">
        <f>SUM('5:13'!U19)</f>
        <v>0</v>
      </c>
      <c r="V19" s="130">
        <f t="shared" si="0"/>
        <v>36</v>
      </c>
      <c r="W19" s="131">
        <f>V19/V18*100</f>
        <v>76.59574468085107</v>
      </c>
    </row>
    <row r="20" spans="1:23" ht="39.950000000000003" customHeight="1" x14ac:dyDescent="0.3">
      <c r="A20" s="383"/>
      <c r="B20" s="239" t="s">
        <v>425</v>
      </c>
      <c r="C20" s="253">
        <f>SUM('5:13'!C20)</f>
        <v>0</v>
      </c>
      <c r="D20" s="249">
        <f>SUM('5:13'!D20)</f>
        <v>1</v>
      </c>
      <c r="E20" s="249">
        <f>SUM('5:13'!E20)</f>
        <v>1</v>
      </c>
      <c r="F20" s="249">
        <f>SUM('5:13'!F20)</f>
        <v>0</v>
      </c>
      <c r="G20" s="254">
        <f>SUM('5:13'!G20)</f>
        <v>0</v>
      </c>
      <c r="H20" s="267">
        <f>SUM('5:13'!H20)</f>
        <v>0</v>
      </c>
      <c r="I20" s="249">
        <f>SUM('5:13'!I20)</f>
        <v>0</v>
      </c>
      <c r="J20" s="249">
        <f>SUM('5:13'!J20)</f>
        <v>0</v>
      </c>
      <c r="K20" s="249">
        <f>SUM('5:13'!K20)</f>
        <v>0</v>
      </c>
      <c r="L20" s="249">
        <f>SUM('5:13'!L20)</f>
        <v>0</v>
      </c>
      <c r="M20" s="275">
        <f>SUM('5:13'!M20)</f>
        <v>0</v>
      </c>
      <c r="N20" s="253">
        <f>SUM('5:13'!N20)</f>
        <v>4</v>
      </c>
      <c r="O20" s="249">
        <f>SUM('5:13'!O20)</f>
        <v>0</v>
      </c>
      <c r="P20" s="249">
        <f>SUM('5:13'!P20)</f>
        <v>1</v>
      </c>
      <c r="Q20" s="249">
        <f>SUM('5:13'!Q20)</f>
        <v>1</v>
      </c>
      <c r="R20" s="249">
        <f>SUM('5:13'!R20)</f>
        <v>1</v>
      </c>
      <c r="S20" s="254">
        <f>SUM('5:13'!S20)</f>
        <v>0</v>
      </c>
      <c r="T20" s="267">
        <f>SUM('5:13'!T20)</f>
        <v>0</v>
      </c>
      <c r="U20" s="275">
        <f>SUM('5:13'!U20)</f>
        <v>0</v>
      </c>
      <c r="V20" s="130">
        <f t="shared" si="0"/>
        <v>9</v>
      </c>
      <c r="W20" s="131">
        <f>V20/V18*100</f>
        <v>19.148936170212767</v>
      </c>
    </row>
    <row r="21" spans="1:23" ht="39.950000000000003" customHeight="1" x14ac:dyDescent="0.3">
      <c r="A21" s="381"/>
      <c r="B21" s="239" t="s">
        <v>426</v>
      </c>
      <c r="C21" s="253">
        <f>SUM('5:13'!C21)</f>
        <v>0</v>
      </c>
      <c r="D21" s="249">
        <f>SUM('5:13'!D21)</f>
        <v>0</v>
      </c>
      <c r="E21" s="249">
        <f>SUM('5:13'!E21)</f>
        <v>0</v>
      </c>
      <c r="F21" s="249">
        <f>SUM('5:13'!F21)</f>
        <v>0</v>
      </c>
      <c r="G21" s="254">
        <f>SUM('5:13'!G21)</f>
        <v>0</v>
      </c>
      <c r="H21" s="267">
        <f>SUM('5:13'!H21)</f>
        <v>0</v>
      </c>
      <c r="I21" s="249">
        <f>SUM('5:13'!I21)</f>
        <v>0</v>
      </c>
      <c r="J21" s="249">
        <f>SUM('5:13'!J21)</f>
        <v>0</v>
      </c>
      <c r="K21" s="249">
        <f>SUM('5:13'!K21)</f>
        <v>0</v>
      </c>
      <c r="L21" s="249">
        <f>SUM('5:13'!L21)</f>
        <v>0</v>
      </c>
      <c r="M21" s="275">
        <f>SUM('5:13'!M21)</f>
        <v>0</v>
      </c>
      <c r="N21" s="253">
        <f>SUM('5:13'!N21)</f>
        <v>0</v>
      </c>
      <c r="O21" s="249">
        <f>SUM('5:13'!O21)</f>
        <v>0</v>
      </c>
      <c r="P21" s="249">
        <f>SUM('5:13'!P21)</f>
        <v>0</v>
      </c>
      <c r="Q21" s="249">
        <f>SUM('5:13'!Q21)</f>
        <v>0</v>
      </c>
      <c r="R21" s="249">
        <f>SUM('5:13'!R21)</f>
        <v>0</v>
      </c>
      <c r="S21" s="254">
        <f>SUM('5:13'!S21)</f>
        <v>0</v>
      </c>
      <c r="T21" s="267">
        <f>SUM('5:13'!T21)</f>
        <v>0</v>
      </c>
      <c r="U21" s="275">
        <f>SUM('5:13'!U21)</f>
        <v>0</v>
      </c>
      <c r="V21" s="130">
        <f t="shared" si="0"/>
        <v>0</v>
      </c>
      <c r="W21" s="131">
        <f>V21/V18*100</f>
        <v>0</v>
      </c>
    </row>
    <row r="22" spans="1:23" ht="39.950000000000003" customHeight="1" thickBot="1" x14ac:dyDescent="0.35">
      <c r="A22" s="382"/>
      <c r="B22" s="240" t="s">
        <v>427</v>
      </c>
      <c r="C22" s="255">
        <f>SUM('5:13'!C22)</f>
        <v>0</v>
      </c>
      <c r="D22" s="256">
        <f>SUM('5:13'!D22)</f>
        <v>0</v>
      </c>
      <c r="E22" s="256">
        <f>SUM('5:13'!E22)</f>
        <v>0</v>
      </c>
      <c r="F22" s="256">
        <f>SUM('5:13'!F22)</f>
        <v>0</v>
      </c>
      <c r="G22" s="257">
        <f>SUM('5:13'!G22)</f>
        <v>0</v>
      </c>
      <c r="H22" s="269">
        <f>SUM('5:13'!H22)</f>
        <v>0</v>
      </c>
      <c r="I22" s="256">
        <f>SUM('5:13'!I22)</f>
        <v>0</v>
      </c>
      <c r="J22" s="256">
        <f>SUM('5:13'!J22)</f>
        <v>0</v>
      </c>
      <c r="K22" s="256">
        <f>SUM('5:13'!K22)</f>
        <v>0</v>
      </c>
      <c r="L22" s="256">
        <f>SUM('5:13'!L22)</f>
        <v>0</v>
      </c>
      <c r="M22" s="277">
        <f>SUM('5:13'!M22)</f>
        <v>0</v>
      </c>
      <c r="N22" s="255">
        <f>SUM('5:13'!N22)</f>
        <v>0</v>
      </c>
      <c r="O22" s="256">
        <f>SUM('5:13'!O22)</f>
        <v>0</v>
      </c>
      <c r="P22" s="256">
        <f>SUM('5:13'!P22)</f>
        <v>0</v>
      </c>
      <c r="Q22" s="256">
        <f>SUM('5:13'!Q22)</f>
        <v>0</v>
      </c>
      <c r="R22" s="256">
        <f>SUM('5:13'!R22)</f>
        <v>0</v>
      </c>
      <c r="S22" s="257">
        <f>SUM('5:13'!S22)</f>
        <v>0</v>
      </c>
      <c r="T22" s="269">
        <f>SUM('5:13'!T22)</f>
        <v>0</v>
      </c>
      <c r="U22" s="277">
        <f>SUM('5:13'!U22)</f>
        <v>0</v>
      </c>
      <c r="V22" s="133">
        <f t="shared" si="0"/>
        <v>0</v>
      </c>
      <c r="W22" s="134">
        <f>V22/V18*100</f>
        <v>0</v>
      </c>
    </row>
    <row r="23" spans="1:23" ht="39.950000000000003" customHeight="1" thickBot="1" x14ac:dyDescent="0.35">
      <c r="A23" s="135" t="s">
        <v>29</v>
      </c>
      <c r="B23" s="136" t="s">
        <v>428</v>
      </c>
      <c r="C23" s="250">
        <f>SUM('5:13'!C23)</f>
        <v>0</v>
      </c>
      <c r="D23" s="127">
        <f>SUM('5:13'!D23)</f>
        <v>0</v>
      </c>
      <c r="E23" s="127">
        <f>SUM('5:13'!E23)</f>
        <v>0</v>
      </c>
      <c r="F23" s="127">
        <f>SUM('5:13'!F23)</f>
        <v>0</v>
      </c>
      <c r="G23" s="270">
        <f>SUM('5:13'!G23)</f>
        <v>2</v>
      </c>
      <c r="H23" s="127">
        <f>SUM('5:13'!H23)</f>
        <v>0</v>
      </c>
      <c r="I23" s="127">
        <f>SUM('5:13'!I23)</f>
        <v>0</v>
      </c>
      <c r="J23" s="127">
        <f>SUM('5:13'!J23)</f>
        <v>0</v>
      </c>
      <c r="K23" s="127">
        <f>SUM('5:13'!K23)</f>
        <v>0</v>
      </c>
      <c r="L23" s="127">
        <f>SUM('5:13'!L23)</f>
        <v>0</v>
      </c>
      <c r="M23" s="278">
        <f>SUM('5:13'!M23)</f>
        <v>0</v>
      </c>
      <c r="N23" s="250">
        <f>SUM('5:13'!N23)</f>
        <v>3</v>
      </c>
      <c r="O23" s="127">
        <f>SUM('5:13'!O23)</f>
        <v>3</v>
      </c>
      <c r="P23" s="127">
        <f>SUM('5:13'!P23)</f>
        <v>3</v>
      </c>
      <c r="Q23" s="127">
        <f>SUM('5:13'!Q23)</f>
        <v>4</v>
      </c>
      <c r="R23" s="127">
        <f>SUM('5:13'!R23)</f>
        <v>1</v>
      </c>
      <c r="S23" s="270">
        <f>SUM('5:13'!S23)</f>
        <v>0</v>
      </c>
      <c r="T23" s="127">
        <f>SUM('5:13'!T23)</f>
        <v>0</v>
      </c>
      <c r="U23" s="278">
        <f>SUM('5:13'!U23)</f>
        <v>0</v>
      </c>
      <c r="V23" s="137">
        <f t="shared" si="0"/>
        <v>16</v>
      </c>
      <c r="W23" s="138">
        <f>V23/V15*100</f>
        <v>2.7491408934707904</v>
      </c>
    </row>
    <row r="24" spans="1:23" ht="39.950000000000003" customHeight="1" thickBot="1" x14ac:dyDescent="0.35">
      <c r="A24" s="139" t="s">
        <v>30</v>
      </c>
      <c r="B24" s="136" t="s">
        <v>46</v>
      </c>
      <c r="C24" s="250">
        <f>SUM('5:13'!C24)</f>
        <v>6</v>
      </c>
      <c r="D24" s="127">
        <f>SUM('5:13'!D24)</f>
        <v>45</v>
      </c>
      <c r="E24" s="127">
        <f>SUM('5:13'!E24)</f>
        <v>50</v>
      </c>
      <c r="F24" s="127">
        <f>SUM('5:13'!F24)</f>
        <v>55</v>
      </c>
      <c r="G24" s="270">
        <f>SUM('5:13'!G24)</f>
        <v>42</v>
      </c>
      <c r="H24" s="127">
        <f>SUM('5:13'!H24)</f>
        <v>0</v>
      </c>
      <c r="I24" s="127">
        <f>SUM('5:13'!I24)</f>
        <v>0</v>
      </c>
      <c r="J24" s="127">
        <f>SUM('5:13'!J24)</f>
        <v>0</v>
      </c>
      <c r="K24" s="127">
        <f>SUM('5:13'!K24)</f>
        <v>0</v>
      </c>
      <c r="L24" s="127">
        <f>SUM('5:13'!L24)</f>
        <v>0</v>
      </c>
      <c r="M24" s="278">
        <f>SUM('5:13'!M24)</f>
        <v>0</v>
      </c>
      <c r="N24" s="250">
        <f>SUM('5:13'!N24)</f>
        <v>59</v>
      </c>
      <c r="O24" s="127">
        <f>SUM('5:13'!O24)</f>
        <v>46</v>
      </c>
      <c r="P24" s="127">
        <f>SUM('5:13'!P24)</f>
        <v>57</v>
      </c>
      <c r="Q24" s="127">
        <f>SUM('5:13'!Q24)</f>
        <v>49</v>
      </c>
      <c r="R24" s="127">
        <f>SUM('5:13'!R24)</f>
        <v>43</v>
      </c>
      <c r="S24" s="270">
        <f>SUM('5:13'!S24)</f>
        <v>10</v>
      </c>
      <c r="T24" s="127">
        <f>SUM('5:13'!T24)</f>
        <v>4</v>
      </c>
      <c r="U24" s="278">
        <f>SUM('5:13'!U24)</f>
        <v>0</v>
      </c>
      <c r="V24" s="137">
        <f t="shared" si="0"/>
        <v>466</v>
      </c>
      <c r="W24" s="138">
        <f>V24/V15*100</f>
        <v>80.06872852233677</v>
      </c>
    </row>
    <row r="25" spans="1:23" ht="39.950000000000003" customHeight="1" thickBot="1" x14ac:dyDescent="0.35">
      <c r="A25" s="135" t="s">
        <v>31</v>
      </c>
      <c r="B25" s="140" t="s">
        <v>1</v>
      </c>
      <c r="C25" s="250">
        <f>SUM('5:13'!C25)</f>
        <v>0</v>
      </c>
      <c r="D25" s="127">
        <f>SUM('5:13'!D25)</f>
        <v>10</v>
      </c>
      <c r="E25" s="127">
        <f>SUM('5:13'!E25)</f>
        <v>14</v>
      </c>
      <c r="F25" s="127">
        <f>SUM('5:13'!F25)</f>
        <v>15</v>
      </c>
      <c r="G25" s="270">
        <f>SUM('5:13'!G25)</f>
        <v>10</v>
      </c>
      <c r="H25" s="127">
        <f>SUM('5:13'!H25)</f>
        <v>0</v>
      </c>
      <c r="I25" s="127">
        <f>SUM('5:13'!I25)</f>
        <v>0</v>
      </c>
      <c r="J25" s="127">
        <f>SUM('5:13'!J25)</f>
        <v>0</v>
      </c>
      <c r="K25" s="127">
        <f>SUM('5:13'!K25)</f>
        <v>0</v>
      </c>
      <c r="L25" s="127">
        <f>SUM('5:13'!L25)</f>
        <v>0</v>
      </c>
      <c r="M25" s="278">
        <f>SUM('5:13'!M25)</f>
        <v>0</v>
      </c>
      <c r="N25" s="250">
        <f>SUM('5:13'!N25)</f>
        <v>11</v>
      </c>
      <c r="O25" s="127">
        <f>SUM('5:13'!O25)</f>
        <v>8</v>
      </c>
      <c r="P25" s="127">
        <f>SUM('5:13'!P25)</f>
        <v>7</v>
      </c>
      <c r="Q25" s="127">
        <f>SUM('5:13'!Q25)</f>
        <v>5</v>
      </c>
      <c r="R25" s="127">
        <f>SUM('5:13'!R25)</f>
        <v>8</v>
      </c>
      <c r="S25" s="270">
        <f>SUM('5:13'!S25)</f>
        <v>2</v>
      </c>
      <c r="T25" s="127">
        <f>SUM('5:13'!T25)</f>
        <v>1</v>
      </c>
      <c r="U25" s="278">
        <f>SUM('5:13'!U25)</f>
        <v>0</v>
      </c>
      <c r="V25" s="141">
        <f t="shared" si="0"/>
        <v>91</v>
      </c>
      <c r="W25" s="142">
        <f>V25/V15*100</f>
        <v>15.63573883161512</v>
      </c>
    </row>
    <row r="26" spans="1:23" ht="39.950000000000003" customHeight="1" thickBot="1" x14ac:dyDescent="0.35">
      <c r="A26" s="139" t="s">
        <v>32</v>
      </c>
      <c r="B26" s="136" t="s">
        <v>429</v>
      </c>
      <c r="C26" s="250">
        <f>SUM('5:13'!C26)</f>
        <v>0</v>
      </c>
      <c r="D26" s="127">
        <f>SUM('5:13'!D26)</f>
        <v>11</v>
      </c>
      <c r="E26" s="127">
        <f>SUM('5:13'!E26)</f>
        <v>20</v>
      </c>
      <c r="F26" s="127">
        <f>SUM('5:13'!F26)</f>
        <v>17</v>
      </c>
      <c r="G26" s="270">
        <f>SUM('5:13'!G26)</f>
        <v>11</v>
      </c>
      <c r="H26" s="127">
        <f>SUM('5:13'!H26)</f>
        <v>0</v>
      </c>
      <c r="I26" s="127">
        <f>SUM('5:13'!I26)</f>
        <v>0</v>
      </c>
      <c r="J26" s="127">
        <f>SUM('5:13'!J26)</f>
        <v>0</v>
      </c>
      <c r="K26" s="127">
        <f>SUM('5:13'!K26)</f>
        <v>0</v>
      </c>
      <c r="L26" s="127">
        <f>SUM('5:13'!L26)</f>
        <v>0</v>
      </c>
      <c r="M26" s="278">
        <f>SUM('5:13'!M26)</f>
        <v>0</v>
      </c>
      <c r="N26" s="250">
        <f>SUM('5:13'!N26)</f>
        <v>26</v>
      </c>
      <c r="O26" s="127">
        <f>SUM('5:13'!O26)</f>
        <v>14</v>
      </c>
      <c r="P26" s="127">
        <f>SUM('5:13'!P26)</f>
        <v>21</v>
      </c>
      <c r="Q26" s="127">
        <f>SUM('5:13'!Q26)</f>
        <v>19</v>
      </c>
      <c r="R26" s="127">
        <f>SUM('5:13'!R26)</f>
        <v>19</v>
      </c>
      <c r="S26" s="270">
        <f>SUM('5:13'!S26)</f>
        <v>3</v>
      </c>
      <c r="T26" s="127">
        <f>SUM('5:13'!T26)</f>
        <v>2</v>
      </c>
      <c r="U26" s="278">
        <f>SUM('5:13'!U26)</f>
        <v>0</v>
      </c>
      <c r="V26" s="137">
        <f t="shared" si="0"/>
        <v>163</v>
      </c>
      <c r="W26" s="138">
        <f>V26/V15*100</f>
        <v>28.006872852233677</v>
      </c>
    </row>
    <row r="27" spans="1:23" ht="39.950000000000003" customHeight="1" thickBot="1" x14ac:dyDescent="0.35">
      <c r="A27" s="139" t="s">
        <v>33</v>
      </c>
      <c r="B27" s="136" t="s">
        <v>2</v>
      </c>
      <c r="C27" s="271">
        <f>SUM('5:13'!C27)</f>
        <v>0</v>
      </c>
      <c r="D27" s="265">
        <f>SUM('5:13'!D27)</f>
        <v>2</v>
      </c>
      <c r="E27" s="265">
        <f>SUM('5:13'!E27)</f>
        <v>4</v>
      </c>
      <c r="F27" s="265">
        <f>SUM('5:13'!F27)</f>
        <v>0</v>
      </c>
      <c r="G27" s="272">
        <f>SUM('5:13'!G27)</f>
        <v>2</v>
      </c>
      <c r="H27" s="265">
        <f>SUM('5:13'!H27)</f>
        <v>0</v>
      </c>
      <c r="I27" s="265">
        <f>SUM('5:13'!I27)</f>
        <v>0</v>
      </c>
      <c r="J27" s="265">
        <f>SUM('5:13'!J27)</f>
        <v>0</v>
      </c>
      <c r="K27" s="265">
        <f>SUM('5:13'!K27)</f>
        <v>0</v>
      </c>
      <c r="L27" s="265">
        <f>SUM('5:13'!L27)</f>
        <v>0</v>
      </c>
      <c r="M27" s="279">
        <f>SUM('5:13'!M27)</f>
        <v>0</v>
      </c>
      <c r="N27" s="271">
        <f>SUM('5:13'!N27)</f>
        <v>4</v>
      </c>
      <c r="O27" s="265">
        <f>SUM('5:13'!O27)</f>
        <v>1</v>
      </c>
      <c r="P27" s="265">
        <f>SUM('5:13'!P27)</f>
        <v>2</v>
      </c>
      <c r="Q27" s="265">
        <f>SUM('5:13'!Q27)</f>
        <v>1</v>
      </c>
      <c r="R27" s="265">
        <f>SUM('5:13'!R27)</f>
        <v>2</v>
      </c>
      <c r="S27" s="272">
        <f>SUM('5:13'!S27)</f>
        <v>1</v>
      </c>
      <c r="T27" s="265">
        <f>SUM('5:13'!T27)</f>
        <v>0</v>
      </c>
      <c r="U27" s="279">
        <f>SUM('5:13'!U27)</f>
        <v>0</v>
      </c>
      <c r="V27" s="137">
        <f t="shared" si="0"/>
        <v>19</v>
      </c>
      <c r="W27" s="138">
        <f>V27/V15*100</f>
        <v>3.264604810996564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55" zoomScale="80" zoomScaleNormal="80" workbookViewId="0">
      <selection activeCell="G33" sqref="G3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4" t="s">
        <v>40</v>
      </c>
      <c r="B1" s="394"/>
      <c r="C1" s="394"/>
      <c r="D1" s="394"/>
      <c r="E1" s="395"/>
      <c r="F1" s="6"/>
      <c r="G1" s="34" t="s">
        <v>596</v>
      </c>
    </row>
    <row r="2" spans="1:20" s="2" customFormat="1" ht="30" customHeight="1" thickBot="1" x14ac:dyDescent="0.35">
      <c r="A2" s="391" t="s">
        <v>16</v>
      </c>
      <c r="B2" s="392"/>
      <c r="C2" s="392"/>
      <c r="D2" s="392"/>
      <c r="E2" s="82" t="str">
        <f>'[3] Таблица 1'!C2</f>
        <v>Александровский_муниципальный_округ</v>
      </c>
      <c r="F2" s="1"/>
      <c r="G2" s="36"/>
      <c r="H2" s="302" t="s">
        <v>589</v>
      </c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</row>
    <row r="3" spans="1:20" s="2" customFormat="1" ht="30" customHeight="1" thickBot="1" x14ac:dyDescent="0.35">
      <c r="A3" s="391" t="s">
        <v>0</v>
      </c>
      <c r="B3" s="392"/>
      <c r="C3" s="392"/>
      <c r="D3" s="392"/>
      <c r="E3" s="82" t="str">
        <f>'[3] Таблица 1'!C3</f>
        <v>МОУ СОШ № 5 с. Круглолесское</v>
      </c>
      <c r="F3" s="1"/>
      <c r="G3" s="30"/>
      <c r="H3" s="302" t="s">
        <v>588</v>
      </c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</row>
    <row r="4" spans="1:20" s="2" customFormat="1" ht="30" customHeight="1" thickBot="1" x14ac:dyDescent="0.35">
      <c r="A4" s="391" t="s">
        <v>81</v>
      </c>
      <c r="B4" s="392"/>
      <c r="C4" s="392"/>
      <c r="D4" s="392"/>
      <c r="E4" s="83" t="str">
        <f>'[3] Таблица 1'!P3</f>
        <v>alek_sh002</v>
      </c>
      <c r="G4" s="35"/>
      <c r="H4" s="393" t="s">
        <v>592</v>
      </c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1:20" s="5" customFormat="1" ht="24.95" customHeight="1" thickBot="1" x14ac:dyDescent="0.35">
      <c r="A5" s="402" t="s">
        <v>43</v>
      </c>
      <c r="B5" s="403"/>
      <c r="C5" s="403"/>
      <c r="D5" s="403"/>
      <c r="E5" s="213">
        <v>24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400"/>
      <c r="B8" s="401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96" t="s">
        <v>39</v>
      </c>
      <c r="B9" s="397"/>
      <c r="C9" s="8" t="s">
        <v>82</v>
      </c>
      <c r="D9" s="12" t="s">
        <v>593</v>
      </c>
      <c r="E9" s="32">
        <v>1</v>
      </c>
    </row>
    <row r="10" spans="1:20" ht="20.100000000000001" customHeight="1" x14ac:dyDescent="0.3">
      <c r="A10" s="398"/>
      <c r="B10" s="399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400"/>
      <c r="B11" s="401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96" t="s">
        <v>5</v>
      </c>
      <c r="B12" s="397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98"/>
      <c r="B13" s="399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400"/>
      <c r="B14" s="401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96" t="s">
        <v>3</v>
      </c>
      <c r="B15" s="397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98"/>
      <c r="B16" s="399"/>
      <c r="C16" s="9" t="s">
        <v>83</v>
      </c>
      <c r="D16" s="13" t="s">
        <v>593</v>
      </c>
      <c r="E16" s="33"/>
    </row>
    <row r="17" spans="1:6" ht="19.5" customHeight="1" thickBot="1" x14ac:dyDescent="0.35">
      <c r="A17" s="400"/>
      <c r="B17" s="401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96" t="s">
        <v>14</v>
      </c>
      <c r="B18" s="397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98"/>
      <c r="B19" s="399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400"/>
      <c r="B20" s="401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96" t="s">
        <v>4</v>
      </c>
      <c r="B21" s="397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98"/>
      <c r="B22" s="399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400"/>
      <c r="B23" s="401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96" t="s">
        <v>12</v>
      </c>
      <c r="B24" s="397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98"/>
      <c r="B25" s="399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400"/>
      <c r="B26" s="401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96" t="s">
        <v>10</v>
      </c>
      <c r="B27" s="397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98"/>
      <c r="B28" s="399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400"/>
      <c r="B29" s="401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96" t="s">
        <v>11</v>
      </c>
      <c r="B30" s="397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98"/>
      <c r="B31" s="399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400"/>
      <c r="B32" s="401"/>
      <c r="C32" s="10" t="s">
        <v>45</v>
      </c>
      <c r="D32" s="14" t="s">
        <v>44</v>
      </c>
      <c r="E32" s="84">
        <v>18</v>
      </c>
      <c r="F32" s="17"/>
    </row>
    <row r="33" spans="1:6" ht="20.100000000000001" customHeight="1" x14ac:dyDescent="0.3">
      <c r="A33" s="396" t="s">
        <v>597</v>
      </c>
      <c r="B33" s="397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98"/>
      <c r="B34" s="399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400"/>
      <c r="B35" s="401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96" t="s">
        <v>6</v>
      </c>
      <c r="B36" s="397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98"/>
      <c r="B37" s="399"/>
      <c r="C37" s="9" t="s">
        <v>83</v>
      </c>
      <c r="D37" s="13" t="s">
        <v>593</v>
      </c>
      <c r="E37" s="33"/>
    </row>
    <row r="38" spans="1:6" ht="19.5" customHeight="1" thickBot="1" x14ac:dyDescent="0.35">
      <c r="A38" s="400"/>
      <c r="B38" s="401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96" t="s">
        <v>7</v>
      </c>
      <c r="B39" s="397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98"/>
      <c r="B40" s="399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400"/>
      <c r="B41" s="401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96" t="s">
        <v>8</v>
      </c>
      <c r="B42" s="397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98"/>
      <c r="B43" s="399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400"/>
      <c r="B44" s="401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96" t="s">
        <v>15</v>
      </c>
      <c r="B45" s="397"/>
      <c r="C45" s="8" t="s">
        <v>82</v>
      </c>
      <c r="D45" s="12" t="s">
        <v>593</v>
      </c>
      <c r="E45" s="32"/>
    </row>
    <row r="46" spans="1:6" ht="20.100000000000001" customHeight="1" x14ac:dyDescent="0.3">
      <c r="A46" s="398"/>
      <c r="B46" s="399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98"/>
      <c r="B47" s="399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407" t="s">
        <v>9</v>
      </c>
      <c r="B48" s="408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409"/>
      <c r="B49" s="410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411"/>
      <c r="B50" s="412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98" t="s">
        <v>41</v>
      </c>
      <c r="B51" s="399"/>
      <c r="C51" s="8" t="s">
        <v>82</v>
      </c>
      <c r="D51" s="12" t="s">
        <v>593</v>
      </c>
      <c r="E51" s="32"/>
    </row>
    <row r="52" spans="1:6" ht="20.100000000000001" customHeight="1" x14ac:dyDescent="0.3">
      <c r="A52" s="398"/>
      <c r="B52" s="399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400"/>
      <c r="B53" s="401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96" t="s">
        <v>42</v>
      </c>
      <c r="B54" s="397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98"/>
      <c r="B55" s="399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400"/>
      <c r="B56" s="401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96" t="s">
        <v>13</v>
      </c>
      <c r="B57" s="397"/>
      <c r="C57" s="8" t="s">
        <v>82</v>
      </c>
      <c r="D57" s="12" t="s">
        <v>593</v>
      </c>
      <c r="E57" s="32">
        <v>8</v>
      </c>
    </row>
    <row r="58" spans="1:6" ht="20.100000000000001" customHeight="1" x14ac:dyDescent="0.3">
      <c r="A58" s="398"/>
      <c r="B58" s="399"/>
      <c r="C58" s="9" t="s">
        <v>83</v>
      </c>
      <c r="D58" s="13" t="s">
        <v>593</v>
      </c>
      <c r="E58" s="33"/>
    </row>
    <row r="59" spans="1:6" ht="19.5" customHeight="1" thickBot="1" x14ac:dyDescent="0.35">
      <c r="A59" s="400"/>
      <c r="B59" s="399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404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405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405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405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405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406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7" workbookViewId="0">
      <selection activeCell="F58" sqref="F58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4" t="s">
        <v>40</v>
      </c>
      <c r="B1" s="394"/>
      <c r="C1" s="394"/>
      <c r="D1" s="394"/>
      <c r="E1" s="395"/>
      <c r="F1" s="6"/>
      <c r="G1" s="34" t="s">
        <v>596</v>
      </c>
    </row>
    <row r="2" spans="1:20" s="2" customFormat="1" ht="30" customHeight="1" thickBot="1" x14ac:dyDescent="0.35">
      <c r="A2" s="391" t="s">
        <v>16</v>
      </c>
      <c r="B2" s="392"/>
      <c r="C2" s="392"/>
      <c r="D2" s="392"/>
      <c r="E2" s="82" t="str">
        <f>'[4] Таблица 1'!C2</f>
        <v>Александровский_муниципальный_округ</v>
      </c>
      <c r="F2" s="1"/>
      <c r="G2" s="36"/>
      <c r="H2" s="302" t="s">
        <v>589</v>
      </c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</row>
    <row r="3" spans="1:20" s="2" customFormat="1" ht="30" customHeight="1" thickBot="1" x14ac:dyDescent="0.35">
      <c r="A3" s="391" t="s">
        <v>0</v>
      </c>
      <c r="B3" s="392"/>
      <c r="C3" s="392"/>
      <c r="D3" s="392"/>
      <c r="E3" s="82" t="str">
        <f>'[4] Таблица 1'!C3</f>
        <v xml:space="preserve">МОУ СОШ № 9 пос. Новокавказский </v>
      </c>
      <c r="F3" s="1"/>
      <c r="G3" s="30"/>
      <c r="H3" s="302" t="s">
        <v>588</v>
      </c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</row>
    <row r="4" spans="1:20" s="2" customFormat="1" ht="30" customHeight="1" thickBot="1" x14ac:dyDescent="0.35">
      <c r="A4" s="391" t="s">
        <v>81</v>
      </c>
      <c r="B4" s="392"/>
      <c r="C4" s="392"/>
      <c r="D4" s="392"/>
      <c r="E4" s="83" t="str">
        <f>'[4] Таблица 1'!P3</f>
        <v>alek_sh003</v>
      </c>
      <c r="G4" s="35"/>
      <c r="H4" s="393" t="s">
        <v>592</v>
      </c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1:20" s="5" customFormat="1" ht="24.95" customHeight="1" thickBot="1" x14ac:dyDescent="0.35">
      <c r="A5" s="402" t="s">
        <v>43</v>
      </c>
      <c r="B5" s="403"/>
      <c r="C5" s="403"/>
      <c r="D5" s="403"/>
      <c r="E5" s="213">
        <v>15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8" t="s">
        <v>82</v>
      </c>
      <c r="D6" s="12" t="s">
        <v>593</v>
      </c>
      <c r="E6" s="32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400"/>
      <c r="B8" s="401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96" t="s">
        <v>39</v>
      </c>
      <c r="B9" s="397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98"/>
      <c r="B10" s="399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400"/>
      <c r="B11" s="401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96" t="s">
        <v>5</v>
      </c>
      <c r="B12" s="397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98"/>
      <c r="B13" s="399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400"/>
      <c r="B14" s="401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96" t="s">
        <v>3</v>
      </c>
      <c r="B15" s="397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98"/>
      <c r="B16" s="399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400"/>
      <c r="B17" s="401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96" t="s">
        <v>14</v>
      </c>
      <c r="B18" s="397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98"/>
      <c r="B19" s="399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400"/>
      <c r="B20" s="401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96" t="s">
        <v>4</v>
      </c>
      <c r="B21" s="397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98"/>
      <c r="B22" s="399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400"/>
      <c r="B23" s="401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96" t="s">
        <v>12</v>
      </c>
      <c r="B24" s="397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98"/>
      <c r="B25" s="399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400"/>
      <c r="B26" s="401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96" t="s">
        <v>10</v>
      </c>
      <c r="B27" s="397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98"/>
      <c r="B28" s="399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400"/>
      <c r="B29" s="401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96" t="s">
        <v>11</v>
      </c>
      <c r="B30" s="397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98"/>
      <c r="B31" s="399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400"/>
      <c r="B32" s="401"/>
      <c r="C32" s="10" t="s">
        <v>45</v>
      </c>
      <c r="D32" s="14" t="s">
        <v>44</v>
      </c>
      <c r="E32" s="84">
        <v>18</v>
      </c>
      <c r="F32" s="17"/>
    </row>
    <row r="33" spans="1:6" ht="20.100000000000001" customHeight="1" x14ac:dyDescent="0.3">
      <c r="A33" s="396" t="s">
        <v>597</v>
      </c>
      <c r="B33" s="397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98"/>
      <c r="B34" s="399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400"/>
      <c r="B35" s="401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96" t="s">
        <v>6</v>
      </c>
      <c r="B36" s="397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98"/>
      <c r="B37" s="399"/>
      <c r="C37" s="9" t="s">
        <v>83</v>
      </c>
      <c r="D37" s="13" t="s">
        <v>593</v>
      </c>
      <c r="E37" s="33">
        <v>1</v>
      </c>
    </row>
    <row r="38" spans="1:6" ht="19.5" customHeight="1" thickBot="1" x14ac:dyDescent="0.35">
      <c r="A38" s="400"/>
      <c r="B38" s="401"/>
      <c r="C38" s="10" t="s">
        <v>45</v>
      </c>
      <c r="D38" s="14" t="s">
        <v>44</v>
      </c>
      <c r="E38" s="84">
        <v>18</v>
      </c>
      <c r="F38" s="17"/>
    </row>
    <row r="39" spans="1:6" ht="20.100000000000001" customHeight="1" x14ac:dyDescent="0.3">
      <c r="A39" s="396" t="s">
        <v>7</v>
      </c>
      <c r="B39" s="397"/>
      <c r="C39" s="8" t="s">
        <v>82</v>
      </c>
      <c r="D39" s="12" t="s">
        <v>593</v>
      </c>
      <c r="E39" s="32"/>
    </row>
    <row r="40" spans="1:6" ht="20.100000000000001" customHeight="1" x14ac:dyDescent="0.3">
      <c r="A40" s="398"/>
      <c r="B40" s="399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400"/>
      <c r="B41" s="401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96" t="s">
        <v>8</v>
      </c>
      <c r="B42" s="397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98"/>
      <c r="B43" s="399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400"/>
      <c r="B44" s="401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96" t="s">
        <v>15</v>
      </c>
      <c r="B45" s="397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98"/>
      <c r="B46" s="399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98"/>
      <c r="B47" s="399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407" t="s">
        <v>9</v>
      </c>
      <c r="B48" s="408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409"/>
      <c r="B49" s="410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411"/>
      <c r="B50" s="412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98" t="s">
        <v>41</v>
      </c>
      <c r="B51" s="399"/>
      <c r="C51" s="8" t="s">
        <v>82</v>
      </c>
      <c r="D51" s="12" t="s">
        <v>593</v>
      </c>
      <c r="E51" s="32"/>
    </row>
    <row r="52" spans="1:6" ht="20.100000000000001" customHeight="1" x14ac:dyDescent="0.3">
      <c r="A52" s="398"/>
      <c r="B52" s="399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400"/>
      <c r="B53" s="401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96" t="s">
        <v>42</v>
      </c>
      <c r="B54" s="397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98"/>
      <c r="B55" s="399"/>
      <c r="C55" s="9" t="s">
        <v>83</v>
      </c>
      <c r="D55" s="13" t="s">
        <v>593</v>
      </c>
      <c r="E55" s="33">
        <v>1</v>
      </c>
    </row>
    <row r="56" spans="1:6" ht="20.100000000000001" customHeight="1" thickBot="1" x14ac:dyDescent="0.35">
      <c r="A56" s="400"/>
      <c r="B56" s="401"/>
      <c r="C56" s="10" t="s">
        <v>45</v>
      </c>
      <c r="D56" s="14" t="s">
        <v>44</v>
      </c>
      <c r="E56" s="84">
        <v>18</v>
      </c>
      <c r="F56" s="17"/>
    </row>
    <row r="57" spans="1:6" ht="20.100000000000001" customHeight="1" x14ac:dyDescent="0.3">
      <c r="A57" s="396" t="s">
        <v>13</v>
      </c>
      <c r="B57" s="397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98"/>
      <c r="B58" s="399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400"/>
      <c r="B59" s="399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404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405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405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405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405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406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58" workbookViewId="0">
      <selection activeCell="E10" sqref="E10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4" t="s">
        <v>40</v>
      </c>
      <c r="B1" s="394"/>
      <c r="C1" s="394"/>
      <c r="D1" s="394"/>
      <c r="E1" s="395"/>
      <c r="F1" s="6"/>
      <c r="G1" s="34" t="s">
        <v>596</v>
      </c>
    </row>
    <row r="2" spans="1:20" s="2" customFormat="1" ht="30" customHeight="1" thickBot="1" x14ac:dyDescent="0.35">
      <c r="A2" s="391" t="s">
        <v>16</v>
      </c>
      <c r="B2" s="392"/>
      <c r="C2" s="392"/>
      <c r="D2" s="392"/>
      <c r="E2" s="82" t="str">
        <f>'[5] Таблица 1'!C2</f>
        <v>Александровский_муниципальный_округ</v>
      </c>
      <c r="F2" s="1"/>
      <c r="G2" s="36"/>
      <c r="H2" s="302" t="s">
        <v>589</v>
      </c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</row>
    <row r="3" spans="1:20" s="2" customFormat="1" ht="30" customHeight="1" thickBot="1" x14ac:dyDescent="0.35">
      <c r="A3" s="391" t="s">
        <v>0</v>
      </c>
      <c r="B3" s="392"/>
      <c r="C3" s="392"/>
      <c r="D3" s="392"/>
      <c r="E3" s="82" t="str">
        <f>'[5] Таблица 1'!C3</f>
        <v>МОУ ООШ № 13 х. Всадник</v>
      </c>
      <c r="F3" s="1"/>
      <c r="G3" s="30"/>
      <c r="H3" s="302" t="s">
        <v>588</v>
      </c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</row>
    <row r="4" spans="1:20" s="2" customFormat="1" ht="30" customHeight="1" thickBot="1" x14ac:dyDescent="0.35">
      <c r="A4" s="391" t="s">
        <v>81</v>
      </c>
      <c r="B4" s="392"/>
      <c r="C4" s="392"/>
      <c r="D4" s="392"/>
      <c r="E4" s="83" t="str">
        <f>'[5] Таблица 1'!P3</f>
        <v>alek_sh001</v>
      </c>
      <c r="G4" s="35"/>
      <c r="H4" s="393" t="s">
        <v>592</v>
      </c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1:20" s="5" customFormat="1" ht="24.95" customHeight="1" thickBot="1" x14ac:dyDescent="0.35">
      <c r="A5" s="402" t="s">
        <v>43</v>
      </c>
      <c r="B5" s="403"/>
      <c r="C5" s="403"/>
      <c r="D5" s="403"/>
      <c r="E5" s="213">
        <v>10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8" t="s">
        <v>82</v>
      </c>
      <c r="D6" s="12" t="s">
        <v>593</v>
      </c>
      <c r="E6" s="32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400"/>
      <c r="B8" s="401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96" t="s">
        <v>39</v>
      </c>
      <c r="B9" s="397"/>
      <c r="C9" s="8" t="s">
        <v>82</v>
      </c>
      <c r="D9" s="12" t="s">
        <v>593</v>
      </c>
      <c r="E9" s="32"/>
    </row>
    <row r="10" spans="1:20" ht="20.100000000000001" customHeight="1" x14ac:dyDescent="0.3">
      <c r="A10" s="398"/>
      <c r="B10" s="399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400"/>
      <c r="B11" s="401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96" t="s">
        <v>5</v>
      </c>
      <c r="B12" s="397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98"/>
      <c r="B13" s="399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400"/>
      <c r="B14" s="401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96" t="s">
        <v>3</v>
      </c>
      <c r="B15" s="397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98"/>
      <c r="B16" s="399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400"/>
      <c r="B17" s="401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96" t="s">
        <v>14</v>
      </c>
      <c r="B18" s="397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98"/>
      <c r="B19" s="399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400"/>
      <c r="B20" s="401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96" t="s">
        <v>4</v>
      </c>
      <c r="B21" s="397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98"/>
      <c r="B22" s="399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400"/>
      <c r="B23" s="401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96" t="s">
        <v>12</v>
      </c>
      <c r="B24" s="397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98"/>
      <c r="B25" s="399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400"/>
      <c r="B26" s="401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96" t="s">
        <v>10</v>
      </c>
      <c r="B27" s="397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98"/>
      <c r="B28" s="399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400"/>
      <c r="B29" s="401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96" t="s">
        <v>11</v>
      </c>
      <c r="B30" s="397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98"/>
      <c r="B31" s="399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400"/>
      <c r="B32" s="401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96" t="s">
        <v>597</v>
      </c>
      <c r="B33" s="397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98"/>
      <c r="B34" s="399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400"/>
      <c r="B35" s="401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96" t="s">
        <v>6</v>
      </c>
      <c r="B36" s="397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98"/>
      <c r="B37" s="399"/>
      <c r="C37" s="9" t="s">
        <v>83</v>
      </c>
      <c r="D37" s="13" t="s">
        <v>593</v>
      </c>
      <c r="E37" s="33"/>
    </row>
    <row r="38" spans="1:6" ht="19.5" customHeight="1" thickBot="1" x14ac:dyDescent="0.35">
      <c r="A38" s="400"/>
      <c r="B38" s="401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96" t="s">
        <v>7</v>
      </c>
      <c r="B39" s="397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98"/>
      <c r="B40" s="399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400"/>
      <c r="B41" s="401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96" t="s">
        <v>8</v>
      </c>
      <c r="B42" s="397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98"/>
      <c r="B43" s="399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400"/>
      <c r="B44" s="401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96" t="s">
        <v>15</v>
      </c>
      <c r="B45" s="397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98"/>
      <c r="B46" s="399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98"/>
      <c r="B47" s="399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407" t="s">
        <v>9</v>
      </c>
      <c r="B48" s="408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409"/>
      <c r="B49" s="410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411"/>
      <c r="B50" s="412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98" t="s">
        <v>41</v>
      </c>
      <c r="B51" s="399"/>
      <c r="C51" s="8" t="s">
        <v>82</v>
      </c>
      <c r="D51" s="12" t="s">
        <v>593</v>
      </c>
      <c r="E51" s="32"/>
    </row>
    <row r="52" spans="1:6" ht="20.100000000000001" customHeight="1" x14ac:dyDescent="0.3">
      <c r="A52" s="398"/>
      <c r="B52" s="399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400"/>
      <c r="B53" s="401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96" t="s">
        <v>42</v>
      </c>
      <c r="B54" s="397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98"/>
      <c r="B55" s="399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400"/>
      <c r="B56" s="401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96" t="s">
        <v>13</v>
      </c>
      <c r="B57" s="397"/>
      <c r="C57" s="8" t="s">
        <v>82</v>
      </c>
      <c r="D57" s="12" t="s">
        <v>593</v>
      </c>
      <c r="E57" s="32">
        <v>3</v>
      </c>
    </row>
    <row r="58" spans="1:6" ht="20.100000000000001" customHeight="1" x14ac:dyDescent="0.3">
      <c r="A58" s="398"/>
      <c r="B58" s="399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400"/>
      <c r="B59" s="399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404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405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405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405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405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406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РРСО\РЕЗУЛЬТАТЫ\!Таблицы\Александровский\[МОУ ООШ № 13 х. Всадник АлМО.xlsx]Источник'!#REF!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T65"/>
  <sheetViews>
    <sheetView tabSelected="1" zoomScale="70" zoomScaleNormal="70" workbookViewId="0">
      <selection activeCell="N17" sqref="M17:N1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4" t="s">
        <v>40</v>
      </c>
      <c r="B1" s="394"/>
      <c r="C1" s="394"/>
      <c r="D1" s="394"/>
      <c r="E1" s="395"/>
      <c r="F1" s="6"/>
      <c r="G1" s="34" t="s">
        <v>596</v>
      </c>
    </row>
    <row r="2" spans="1:20" s="2" customFormat="1" ht="30" customHeight="1" thickBot="1" x14ac:dyDescent="0.35">
      <c r="A2" s="391" t="s">
        <v>16</v>
      </c>
      <c r="B2" s="392"/>
      <c r="C2" s="392"/>
      <c r="D2" s="392"/>
      <c r="E2" s="82" t="str">
        <f>'[6]1'!C2</f>
        <v>Александровский_муниципальный_округ</v>
      </c>
      <c r="F2" s="1"/>
      <c r="G2" s="36"/>
      <c r="H2" s="302" t="s">
        <v>589</v>
      </c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</row>
    <row r="3" spans="1:20" s="2" customFormat="1" ht="30" customHeight="1" thickBot="1" x14ac:dyDescent="0.35">
      <c r="A3" s="391" t="s">
        <v>0</v>
      </c>
      <c r="B3" s="392"/>
      <c r="C3" s="392"/>
      <c r="D3" s="392"/>
      <c r="E3" s="82">
        <f>'[6]1'!C3</f>
        <v>0</v>
      </c>
      <c r="F3" s="1"/>
      <c r="G3" s="30"/>
      <c r="H3" s="302" t="s">
        <v>588</v>
      </c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</row>
    <row r="4" spans="1:20" s="2" customFormat="1" ht="30" customHeight="1" thickBot="1" x14ac:dyDescent="0.35">
      <c r="A4" s="391" t="s">
        <v>81</v>
      </c>
      <c r="B4" s="392"/>
      <c r="C4" s="392"/>
      <c r="D4" s="392"/>
      <c r="E4" s="83" t="str">
        <f>'[6]1'!P3</f>
        <v>alek_sh002</v>
      </c>
      <c r="G4" s="35"/>
      <c r="H4" s="393" t="s">
        <v>592</v>
      </c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1:20" s="5" customFormat="1" ht="24.95" customHeight="1" thickBot="1" x14ac:dyDescent="0.35">
      <c r="A5" s="402" t="s">
        <v>43</v>
      </c>
      <c r="B5" s="403"/>
      <c r="C5" s="403"/>
      <c r="D5" s="403"/>
      <c r="E5" s="213">
        <f>SUM('5_2:13_2'!E5)</f>
        <v>49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8" t="s">
        <v>82</v>
      </c>
      <c r="D6" s="12" t="s">
        <v>593</v>
      </c>
      <c r="E6" s="32">
        <f>SUM('5_2:13_2'!E6)</f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9" t="s">
        <v>83</v>
      </c>
      <c r="D7" s="13" t="s">
        <v>593</v>
      </c>
      <c r="E7" s="33">
        <f>SUM('5_2:13_2'!E7)</f>
        <v>1</v>
      </c>
      <c r="H7" s="3"/>
    </row>
    <row r="8" spans="1:20" ht="20.100000000000001" customHeight="1" thickBot="1" x14ac:dyDescent="0.35">
      <c r="A8" s="400"/>
      <c r="B8" s="401"/>
      <c r="C8" s="10" t="s">
        <v>45</v>
      </c>
      <c r="D8" s="14" t="s">
        <v>44</v>
      </c>
      <c r="E8" s="84">
        <f>SUM('5_2:13_2'!E8)</f>
        <v>18</v>
      </c>
      <c r="F8" s="17"/>
    </row>
    <row r="9" spans="1:20" ht="20.100000000000001" customHeight="1" x14ac:dyDescent="0.3">
      <c r="A9" s="396" t="s">
        <v>39</v>
      </c>
      <c r="B9" s="397"/>
      <c r="C9" s="8" t="s">
        <v>82</v>
      </c>
      <c r="D9" s="12" t="s">
        <v>593</v>
      </c>
      <c r="E9" s="32">
        <f>SUM('5_2:13_2'!E9)</f>
        <v>1</v>
      </c>
    </row>
    <row r="10" spans="1:20" ht="20.100000000000001" customHeight="1" x14ac:dyDescent="0.3">
      <c r="A10" s="398"/>
      <c r="B10" s="399"/>
      <c r="C10" s="9" t="s">
        <v>83</v>
      </c>
      <c r="D10" s="13" t="s">
        <v>593</v>
      </c>
      <c r="E10" s="33">
        <f>SUM('5_2:13_2'!E10)</f>
        <v>0</v>
      </c>
      <c r="O10" s="31"/>
    </row>
    <row r="11" spans="1:20" ht="20.100000000000001" customHeight="1" thickBot="1" x14ac:dyDescent="0.35">
      <c r="A11" s="400"/>
      <c r="B11" s="401"/>
      <c r="C11" s="10" t="s">
        <v>45</v>
      </c>
      <c r="D11" s="14" t="s">
        <v>44</v>
      </c>
      <c r="E11" s="84">
        <f>SUM('5_2:13_2'!E11)</f>
        <v>0</v>
      </c>
      <c r="F11" s="17"/>
    </row>
    <row r="12" spans="1:20" ht="20.100000000000001" customHeight="1" x14ac:dyDescent="0.3">
      <c r="A12" s="396" t="s">
        <v>5</v>
      </c>
      <c r="B12" s="397"/>
      <c r="C12" s="8" t="s">
        <v>82</v>
      </c>
      <c r="D12" s="12" t="s">
        <v>593</v>
      </c>
      <c r="E12" s="32">
        <f>SUM('5_2:13_2'!E12)</f>
        <v>4</v>
      </c>
    </row>
    <row r="13" spans="1:20" ht="20.100000000000001" customHeight="1" x14ac:dyDescent="0.3">
      <c r="A13" s="398"/>
      <c r="B13" s="399"/>
      <c r="C13" s="9" t="s">
        <v>83</v>
      </c>
      <c r="D13" s="13" t="s">
        <v>593</v>
      </c>
      <c r="E13" s="33">
        <f>SUM('5_2:13_2'!E13)</f>
        <v>2</v>
      </c>
    </row>
    <row r="14" spans="1:20" ht="20.100000000000001" customHeight="1" thickBot="1" x14ac:dyDescent="0.35">
      <c r="A14" s="400"/>
      <c r="B14" s="401"/>
      <c r="C14" s="10" t="s">
        <v>45</v>
      </c>
      <c r="D14" s="14" t="s">
        <v>44</v>
      </c>
      <c r="E14" s="84">
        <f>SUM('5_2:13_2'!E14)</f>
        <v>36</v>
      </c>
      <c r="F14" s="17"/>
    </row>
    <row r="15" spans="1:20" ht="20.100000000000001" customHeight="1" x14ac:dyDescent="0.3">
      <c r="A15" s="396" t="s">
        <v>3</v>
      </c>
      <c r="B15" s="397"/>
      <c r="C15" s="8" t="s">
        <v>82</v>
      </c>
      <c r="D15" s="12" t="s">
        <v>593</v>
      </c>
      <c r="E15" s="32">
        <f>SUM('5_2:13_2'!E15)</f>
        <v>4</v>
      </c>
    </row>
    <row r="16" spans="1:20" ht="20.100000000000001" customHeight="1" x14ac:dyDescent="0.3">
      <c r="A16" s="398"/>
      <c r="B16" s="399"/>
      <c r="C16" s="9" t="s">
        <v>83</v>
      </c>
      <c r="D16" s="13" t="s">
        <v>593</v>
      </c>
      <c r="E16" s="33">
        <f>SUM('5_2:13_2'!E16)</f>
        <v>0</v>
      </c>
    </row>
    <row r="17" spans="1:6" ht="19.5" customHeight="1" thickBot="1" x14ac:dyDescent="0.35">
      <c r="A17" s="400"/>
      <c r="B17" s="401"/>
      <c r="C17" s="10" t="s">
        <v>45</v>
      </c>
      <c r="D17" s="14" t="s">
        <v>44</v>
      </c>
      <c r="E17" s="84">
        <f>SUM('5_2:13_2'!E17)</f>
        <v>0</v>
      </c>
      <c r="F17" s="17"/>
    </row>
    <row r="18" spans="1:6" ht="20.100000000000001" customHeight="1" x14ac:dyDescent="0.3">
      <c r="A18" s="396" t="s">
        <v>14</v>
      </c>
      <c r="B18" s="397"/>
      <c r="C18" s="8" t="s">
        <v>82</v>
      </c>
      <c r="D18" s="12" t="s">
        <v>593</v>
      </c>
      <c r="E18" s="32">
        <f>SUM('5_2:13_2'!E18)</f>
        <v>3</v>
      </c>
    </row>
    <row r="19" spans="1:6" ht="20.100000000000001" customHeight="1" x14ac:dyDescent="0.3">
      <c r="A19" s="398"/>
      <c r="B19" s="399"/>
      <c r="C19" s="9" t="s">
        <v>83</v>
      </c>
      <c r="D19" s="13" t="s">
        <v>593</v>
      </c>
      <c r="E19" s="33">
        <f>SUM('5_2:13_2'!E19)</f>
        <v>0</v>
      </c>
    </row>
    <row r="20" spans="1:6" ht="20.100000000000001" customHeight="1" thickBot="1" x14ac:dyDescent="0.35">
      <c r="A20" s="400"/>
      <c r="B20" s="401"/>
      <c r="C20" s="10" t="s">
        <v>45</v>
      </c>
      <c r="D20" s="14" t="s">
        <v>44</v>
      </c>
      <c r="E20" s="84">
        <f>SUM('5_2:13_2'!E20)</f>
        <v>0</v>
      </c>
      <c r="F20" s="17"/>
    </row>
    <row r="21" spans="1:6" ht="20.100000000000001" customHeight="1" x14ac:dyDescent="0.3">
      <c r="A21" s="396" t="s">
        <v>4</v>
      </c>
      <c r="B21" s="397"/>
      <c r="C21" s="8" t="s">
        <v>82</v>
      </c>
      <c r="D21" s="12" t="s">
        <v>593</v>
      </c>
      <c r="E21" s="32">
        <f>SUM('5_2:13_2'!E21)</f>
        <v>3</v>
      </c>
    </row>
    <row r="22" spans="1:6" ht="20.100000000000001" customHeight="1" x14ac:dyDescent="0.3">
      <c r="A22" s="398"/>
      <c r="B22" s="399"/>
      <c r="C22" s="9" t="s">
        <v>83</v>
      </c>
      <c r="D22" s="13" t="s">
        <v>593</v>
      </c>
      <c r="E22" s="33">
        <f>SUM('5_2:13_2'!E22)</f>
        <v>0</v>
      </c>
    </row>
    <row r="23" spans="1:6" ht="20.100000000000001" customHeight="1" thickBot="1" x14ac:dyDescent="0.35">
      <c r="A23" s="400"/>
      <c r="B23" s="401"/>
      <c r="C23" s="10" t="s">
        <v>45</v>
      </c>
      <c r="D23" s="14" t="s">
        <v>44</v>
      </c>
      <c r="E23" s="84">
        <f>SUM('5_2:13_2'!E23)</f>
        <v>0</v>
      </c>
      <c r="F23" s="17"/>
    </row>
    <row r="24" spans="1:6" ht="20.100000000000001" customHeight="1" x14ac:dyDescent="0.3">
      <c r="A24" s="396" t="s">
        <v>12</v>
      </c>
      <c r="B24" s="397"/>
      <c r="C24" s="8" t="s">
        <v>82</v>
      </c>
      <c r="D24" s="12" t="s">
        <v>593</v>
      </c>
      <c r="E24" s="32">
        <f>SUM('5_2:13_2'!E24)</f>
        <v>3</v>
      </c>
    </row>
    <row r="25" spans="1:6" ht="20.100000000000001" customHeight="1" x14ac:dyDescent="0.3">
      <c r="A25" s="398"/>
      <c r="B25" s="399"/>
      <c r="C25" s="9" t="s">
        <v>83</v>
      </c>
      <c r="D25" s="13" t="s">
        <v>593</v>
      </c>
      <c r="E25" s="33">
        <f>SUM('5_2:13_2'!E25)</f>
        <v>0</v>
      </c>
    </row>
    <row r="26" spans="1:6" ht="20.100000000000001" customHeight="1" thickBot="1" x14ac:dyDescent="0.35">
      <c r="A26" s="400"/>
      <c r="B26" s="401"/>
      <c r="C26" s="10" t="s">
        <v>45</v>
      </c>
      <c r="D26" s="14" t="s">
        <v>44</v>
      </c>
      <c r="E26" s="84">
        <f>SUM('5_2:13_2'!E26)</f>
        <v>0</v>
      </c>
      <c r="F26" s="17"/>
    </row>
    <row r="27" spans="1:6" ht="20.100000000000001" customHeight="1" x14ac:dyDescent="0.3">
      <c r="A27" s="396" t="s">
        <v>10</v>
      </c>
      <c r="B27" s="397"/>
      <c r="C27" s="8" t="s">
        <v>82</v>
      </c>
      <c r="D27" s="12" t="s">
        <v>593</v>
      </c>
      <c r="E27" s="32">
        <f>SUM('5_2:13_2'!E27)</f>
        <v>3</v>
      </c>
    </row>
    <row r="28" spans="1:6" ht="20.100000000000001" customHeight="1" x14ac:dyDescent="0.3">
      <c r="A28" s="398"/>
      <c r="B28" s="399"/>
      <c r="C28" s="9" t="s">
        <v>83</v>
      </c>
      <c r="D28" s="13" t="s">
        <v>593</v>
      </c>
      <c r="E28" s="33">
        <f>SUM('5_2:13_2'!E28)</f>
        <v>0</v>
      </c>
    </row>
    <row r="29" spans="1:6" ht="20.100000000000001" customHeight="1" thickBot="1" x14ac:dyDescent="0.35">
      <c r="A29" s="400"/>
      <c r="B29" s="401"/>
      <c r="C29" s="10" t="s">
        <v>45</v>
      </c>
      <c r="D29" s="14" t="s">
        <v>44</v>
      </c>
      <c r="E29" s="84">
        <f>SUM('5_2:13_2'!E29)</f>
        <v>0</v>
      </c>
      <c r="F29" s="17"/>
    </row>
    <row r="30" spans="1:6" ht="20.100000000000001" customHeight="1" x14ac:dyDescent="0.3">
      <c r="A30" s="396" t="s">
        <v>11</v>
      </c>
      <c r="B30" s="397"/>
      <c r="C30" s="8" t="s">
        <v>82</v>
      </c>
      <c r="D30" s="12" t="s">
        <v>593</v>
      </c>
      <c r="E30" s="32">
        <f>SUM('5_2:13_2'!E30)</f>
        <v>3</v>
      </c>
    </row>
    <row r="31" spans="1:6" ht="20.100000000000001" customHeight="1" x14ac:dyDescent="0.3">
      <c r="A31" s="398"/>
      <c r="B31" s="399"/>
      <c r="C31" s="9" t="s">
        <v>83</v>
      </c>
      <c r="D31" s="13" t="s">
        <v>593</v>
      </c>
      <c r="E31" s="33">
        <f>SUM('5_2:13_2'!E31)</f>
        <v>2</v>
      </c>
    </row>
    <row r="32" spans="1:6" ht="20.100000000000001" customHeight="1" thickBot="1" x14ac:dyDescent="0.35">
      <c r="A32" s="400"/>
      <c r="B32" s="401"/>
      <c r="C32" s="10" t="s">
        <v>45</v>
      </c>
      <c r="D32" s="14" t="s">
        <v>44</v>
      </c>
      <c r="E32" s="84">
        <f>SUM('5_2:13_2'!E32)</f>
        <v>36</v>
      </c>
      <c r="F32" s="17"/>
    </row>
    <row r="33" spans="1:6" ht="20.100000000000001" customHeight="1" x14ac:dyDescent="0.3">
      <c r="A33" s="396" t="s">
        <v>597</v>
      </c>
      <c r="B33" s="397"/>
      <c r="C33" s="8" t="s">
        <v>82</v>
      </c>
      <c r="D33" s="12" t="s">
        <v>593</v>
      </c>
      <c r="E33" s="32">
        <f>SUM('5_2:13_2'!E33)</f>
        <v>3</v>
      </c>
    </row>
    <row r="34" spans="1:6" ht="20.100000000000001" customHeight="1" x14ac:dyDescent="0.3">
      <c r="A34" s="398"/>
      <c r="B34" s="399"/>
      <c r="C34" s="9" t="s">
        <v>83</v>
      </c>
      <c r="D34" s="13" t="s">
        <v>593</v>
      </c>
      <c r="E34" s="33">
        <f>SUM('5_2:13_2'!E34)</f>
        <v>0</v>
      </c>
    </row>
    <row r="35" spans="1:6" ht="20.100000000000001" customHeight="1" thickBot="1" x14ac:dyDescent="0.35">
      <c r="A35" s="400"/>
      <c r="B35" s="401"/>
      <c r="C35" s="10" t="s">
        <v>45</v>
      </c>
      <c r="D35" s="14" t="s">
        <v>44</v>
      </c>
      <c r="E35" s="84">
        <f>SUM('5_2:13_2'!E35)</f>
        <v>0</v>
      </c>
      <c r="F35" s="17"/>
    </row>
    <row r="36" spans="1:6" ht="20.100000000000001" customHeight="1" x14ac:dyDescent="0.3">
      <c r="A36" s="396" t="s">
        <v>6</v>
      </c>
      <c r="B36" s="397"/>
      <c r="C36" s="8" t="s">
        <v>82</v>
      </c>
      <c r="D36" s="12" t="s">
        <v>593</v>
      </c>
      <c r="E36" s="32">
        <f>SUM('5_2:13_2'!E36)</f>
        <v>4</v>
      </c>
    </row>
    <row r="37" spans="1:6" ht="20.100000000000001" customHeight="1" x14ac:dyDescent="0.3">
      <c r="A37" s="398"/>
      <c r="B37" s="399"/>
      <c r="C37" s="9" t="s">
        <v>83</v>
      </c>
      <c r="D37" s="13" t="s">
        <v>593</v>
      </c>
      <c r="E37" s="33">
        <f>SUM('5_2:13_2'!E37)</f>
        <v>1</v>
      </c>
    </row>
    <row r="38" spans="1:6" ht="19.5" customHeight="1" thickBot="1" x14ac:dyDescent="0.35">
      <c r="A38" s="400"/>
      <c r="B38" s="401"/>
      <c r="C38" s="10" t="s">
        <v>45</v>
      </c>
      <c r="D38" s="14" t="s">
        <v>44</v>
      </c>
      <c r="E38" s="84">
        <f>SUM('5_2:13_2'!E38)</f>
        <v>18</v>
      </c>
      <c r="F38" s="17"/>
    </row>
    <row r="39" spans="1:6" ht="20.100000000000001" customHeight="1" x14ac:dyDescent="0.3">
      <c r="A39" s="396" t="s">
        <v>7</v>
      </c>
      <c r="B39" s="397"/>
      <c r="C39" s="8" t="s">
        <v>82</v>
      </c>
      <c r="D39" s="12" t="s">
        <v>593</v>
      </c>
      <c r="E39" s="32">
        <f>SUM('5_2:13_2'!E39)</f>
        <v>3</v>
      </c>
    </row>
    <row r="40" spans="1:6" ht="20.100000000000001" customHeight="1" x14ac:dyDescent="0.3">
      <c r="A40" s="398"/>
      <c r="B40" s="399"/>
      <c r="C40" s="9" t="s">
        <v>83</v>
      </c>
      <c r="D40" s="13" t="s">
        <v>593</v>
      </c>
      <c r="E40" s="33">
        <f>SUM('5_2:13_2'!E40)</f>
        <v>0</v>
      </c>
    </row>
    <row r="41" spans="1:6" ht="20.100000000000001" customHeight="1" thickBot="1" x14ac:dyDescent="0.35">
      <c r="A41" s="400"/>
      <c r="B41" s="401"/>
      <c r="C41" s="10" t="s">
        <v>45</v>
      </c>
      <c r="D41" s="14" t="s">
        <v>44</v>
      </c>
      <c r="E41" s="84">
        <f>SUM('5_2:13_2'!E41)</f>
        <v>0</v>
      </c>
      <c r="F41" s="17"/>
    </row>
    <row r="42" spans="1:6" ht="20.100000000000001" customHeight="1" x14ac:dyDescent="0.3">
      <c r="A42" s="396" t="s">
        <v>8</v>
      </c>
      <c r="B42" s="397"/>
      <c r="C42" s="8" t="s">
        <v>82</v>
      </c>
      <c r="D42" s="12" t="s">
        <v>593</v>
      </c>
      <c r="E42" s="32">
        <f>SUM('5_2:13_2'!E42)</f>
        <v>3</v>
      </c>
    </row>
    <row r="43" spans="1:6" ht="20.100000000000001" customHeight="1" x14ac:dyDescent="0.3">
      <c r="A43" s="398"/>
      <c r="B43" s="399"/>
      <c r="C43" s="9" t="s">
        <v>83</v>
      </c>
      <c r="D43" s="13" t="s">
        <v>593</v>
      </c>
      <c r="E43" s="33">
        <f>SUM('5_2:13_2'!E43)</f>
        <v>0</v>
      </c>
    </row>
    <row r="44" spans="1:6" ht="20.100000000000001" customHeight="1" thickBot="1" x14ac:dyDescent="0.35">
      <c r="A44" s="400"/>
      <c r="B44" s="401"/>
      <c r="C44" s="10" t="s">
        <v>45</v>
      </c>
      <c r="D44" s="14" t="s">
        <v>44</v>
      </c>
      <c r="E44" s="84">
        <f>SUM('5_2:13_2'!E44)</f>
        <v>0</v>
      </c>
      <c r="F44" s="17"/>
    </row>
    <row r="45" spans="1:6" ht="20.100000000000001" customHeight="1" x14ac:dyDescent="0.3">
      <c r="A45" s="396" t="s">
        <v>15</v>
      </c>
      <c r="B45" s="397"/>
      <c r="C45" s="8" t="s">
        <v>82</v>
      </c>
      <c r="D45" s="12" t="s">
        <v>593</v>
      </c>
      <c r="E45" s="32">
        <f>SUM('5_2:13_2'!E45)</f>
        <v>2</v>
      </c>
    </row>
    <row r="46" spans="1:6" ht="20.100000000000001" customHeight="1" x14ac:dyDescent="0.3">
      <c r="A46" s="398"/>
      <c r="B46" s="399"/>
      <c r="C46" s="9" t="s">
        <v>83</v>
      </c>
      <c r="D46" s="13" t="s">
        <v>593</v>
      </c>
      <c r="E46" s="33">
        <f>SUM('5_2:13_2'!E46)</f>
        <v>0</v>
      </c>
    </row>
    <row r="47" spans="1:6" ht="20.100000000000001" customHeight="1" thickBot="1" x14ac:dyDescent="0.35">
      <c r="A47" s="398"/>
      <c r="B47" s="399"/>
      <c r="C47" s="10" t="s">
        <v>45</v>
      </c>
      <c r="D47" s="14" t="s">
        <v>44</v>
      </c>
      <c r="E47" s="84">
        <f>SUM('5_2:13_2'!E47)</f>
        <v>0</v>
      </c>
      <c r="F47" s="17"/>
    </row>
    <row r="48" spans="1:6" ht="20.100000000000001" customHeight="1" x14ac:dyDescent="0.3">
      <c r="A48" s="407" t="s">
        <v>9</v>
      </c>
      <c r="B48" s="408"/>
      <c r="C48" s="8" t="s">
        <v>82</v>
      </c>
      <c r="D48" s="12" t="s">
        <v>593</v>
      </c>
      <c r="E48" s="32">
        <f>SUM('5_2:13_2'!E48)</f>
        <v>3</v>
      </c>
    </row>
    <row r="49" spans="1:6" ht="20.100000000000001" customHeight="1" x14ac:dyDescent="0.3">
      <c r="A49" s="409"/>
      <c r="B49" s="410"/>
      <c r="C49" s="9" t="s">
        <v>83</v>
      </c>
      <c r="D49" s="13" t="s">
        <v>593</v>
      </c>
      <c r="E49" s="33">
        <f>SUM('5_2:13_2'!E49)</f>
        <v>0</v>
      </c>
    </row>
    <row r="50" spans="1:6" ht="20.100000000000001" customHeight="1" thickBot="1" x14ac:dyDescent="0.35">
      <c r="A50" s="411"/>
      <c r="B50" s="412"/>
      <c r="C50" s="10" t="s">
        <v>45</v>
      </c>
      <c r="D50" s="14" t="s">
        <v>44</v>
      </c>
      <c r="E50" s="84">
        <f>SUM('5_2:13_2'!E50)</f>
        <v>0</v>
      </c>
      <c r="F50" s="17"/>
    </row>
    <row r="51" spans="1:6" ht="20.100000000000001" customHeight="1" x14ac:dyDescent="0.3">
      <c r="A51" s="398" t="s">
        <v>41</v>
      </c>
      <c r="B51" s="399"/>
      <c r="C51" s="8" t="s">
        <v>82</v>
      </c>
      <c r="D51" s="12" t="s">
        <v>593</v>
      </c>
      <c r="E51" s="32">
        <f>SUM('5_2:13_2'!E51)</f>
        <v>0</v>
      </c>
    </row>
    <row r="52" spans="1:6" ht="20.100000000000001" customHeight="1" x14ac:dyDescent="0.3">
      <c r="A52" s="398"/>
      <c r="B52" s="399"/>
      <c r="C52" s="9" t="s">
        <v>83</v>
      </c>
      <c r="D52" s="13" t="s">
        <v>593</v>
      </c>
      <c r="E52" s="33">
        <f>SUM('5_2:13_2'!E52)</f>
        <v>0</v>
      </c>
    </row>
    <row r="53" spans="1:6" ht="20.100000000000001" customHeight="1" thickBot="1" x14ac:dyDescent="0.35">
      <c r="A53" s="400"/>
      <c r="B53" s="401"/>
      <c r="C53" s="10" t="s">
        <v>45</v>
      </c>
      <c r="D53" s="14" t="s">
        <v>44</v>
      </c>
      <c r="E53" s="84">
        <f>SUM('5_2:13_2'!E53)</f>
        <v>0</v>
      </c>
      <c r="F53" s="17"/>
    </row>
    <row r="54" spans="1:6" ht="20.100000000000001" customHeight="1" x14ac:dyDescent="0.3">
      <c r="A54" s="396" t="s">
        <v>42</v>
      </c>
      <c r="B54" s="397"/>
      <c r="C54" s="8" t="s">
        <v>82</v>
      </c>
      <c r="D54" s="12" t="s">
        <v>593</v>
      </c>
      <c r="E54" s="32">
        <f>SUM('5_2:13_2'!E54)</f>
        <v>3</v>
      </c>
    </row>
    <row r="55" spans="1:6" ht="20.100000000000001" customHeight="1" x14ac:dyDescent="0.3">
      <c r="A55" s="398"/>
      <c r="B55" s="399"/>
      <c r="C55" s="9" t="s">
        <v>83</v>
      </c>
      <c r="D55" s="13" t="s">
        <v>593</v>
      </c>
      <c r="E55" s="33">
        <f>SUM('5_2:13_2'!E55)</f>
        <v>1</v>
      </c>
    </row>
    <row r="56" spans="1:6" ht="20.100000000000001" customHeight="1" thickBot="1" x14ac:dyDescent="0.35">
      <c r="A56" s="400"/>
      <c r="B56" s="401"/>
      <c r="C56" s="10" t="s">
        <v>45</v>
      </c>
      <c r="D56" s="14" t="s">
        <v>44</v>
      </c>
      <c r="E56" s="84">
        <f>SUM('5_2:13_2'!E56)</f>
        <v>18</v>
      </c>
      <c r="F56" s="17"/>
    </row>
    <row r="57" spans="1:6" ht="20.100000000000001" customHeight="1" x14ac:dyDescent="0.3">
      <c r="A57" s="396" t="s">
        <v>13</v>
      </c>
      <c r="B57" s="397"/>
      <c r="C57" s="8" t="s">
        <v>82</v>
      </c>
      <c r="D57" s="12" t="s">
        <v>593</v>
      </c>
      <c r="E57" s="32">
        <f>SUM('5_2:13_2'!E57)</f>
        <v>15</v>
      </c>
    </row>
    <row r="58" spans="1:6" ht="20.100000000000001" customHeight="1" x14ac:dyDescent="0.3">
      <c r="A58" s="398"/>
      <c r="B58" s="399"/>
      <c r="C58" s="9" t="s">
        <v>83</v>
      </c>
      <c r="D58" s="13" t="s">
        <v>593</v>
      </c>
      <c r="E58" s="33">
        <f>SUM('5_2:13_2'!E58)</f>
        <v>0</v>
      </c>
    </row>
    <row r="59" spans="1:6" ht="19.5" customHeight="1" thickBot="1" x14ac:dyDescent="0.35">
      <c r="A59" s="400"/>
      <c r="B59" s="399"/>
      <c r="C59" s="11" t="s">
        <v>45</v>
      </c>
      <c r="D59" s="15" t="s">
        <v>44</v>
      </c>
      <c r="E59" s="84">
        <f>SUM('5_2:13_2'!E59)</f>
        <v>0</v>
      </c>
      <c r="F59" s="17"/>
    </row>
    <row r="60" spans="1:6" ht="33" customHeight="1" thickBot="1" x14ac:dyDescent="0.35">
      <c r="A60" s="404" t="s">
        <v>594</v>
      </c>
      <c r="B60" s="41"/>
      <c r="C60" s="8" t="s">
        <v>82</v>
      </c>
      <c r="D60" s="12" t="s">
        <v>593</v>
      </c>
      <c r="E60" s="32">
        <f>SUM('5_2:13_2'!E60)</f>
        <v>0</v>
      </c>
    </row>
    <row r="61" spans="1:6" ht="33" customHeight="1" x14ac:dyDescent="0.3">
      <c r="A61" s="405"/>
      <c r="B61" s="37"/>
      <c r="C61" s="9" t="s">
        <v>83</v>
      </c>
      <c r="D61" s="13" t="s">
        <v>593</v>
      </c>
      <c r="E61" s="33">
        <f>SUM('5_2:13_2'!E61)</f>
        <v>0</v>
      </c>
    </row>
    <row r="62" spans="1:6" ht="33" customHeight="1" thickBot="1" x14ac:dyDescent="0.35">
      <c r="A62" s="405"/>
      <c r="B62" s="38"/>
      <c r="C62" s="10" t="s">
        <v>45</v>
      </c>
      <c r="D62" s="14" t="s">
        <v>44</v>
      </c>
      <c r="E62" s="84">
        <f>SUM('5_2:13_2'!E62)</f>
        <v>0</v>
      </c>
      <c r="F62" s="17"/>
    </row>
    <row r="63" spans="1:6" ht="33" customHeight="1" thickBot="1" x14ac:dyDescent="0.35">
      <c r="A63" s="405"/>
      <c r="B63" s="42"/>
      <c r="C63" s="8" t="s">
        <v>82</v>
      </c>
      <c r="D63" s="12" t="s">
        <v>593</v>
      </c>
      <c r="E63" s="32">
        <f>SUM('5_2:13_2'!E63)</f>
        <v>0</v>
      </c>
    </row>
    <row r="64" spans="1:6" ht="33" customHeight="1" x14ac:dyDescent="0.3">
      <c r="A64" s="405"/>
      <c r="B64" s="39"/>
      <c r="C64" s="9" t="s">
        <v>83</v>
      </c>
      <c r="D64" s="13" t="s">
        <v>593</v>
      </c>
      <c r="E64" s="33">
        <f>SUM('5_2:13_2'!E64)</f>
        <v>0</v>
      </c>
    </row>
    <row r="65" spans="1:6" ht="33" customHeight="1" thickBot="1" x14ac:dyDescent="0.35">
      <c r="A65" s="406"/>
      <c r="B65" s="40"/>
      <c r="C65" s="10" t="s">
        <v>45</v>
      </c>
      <c r="D65" s="14" t="s">
        <v>44</v>
      </c>
      <c r="E65" s="84">
        <f>SUM('5_2:13_2'!E65)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topLeftCell="A7" zoomScale="80" zoomScaleNormal="80" workbookViewId="0">
      <selection activeCell="J19" sqref="J19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800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801</v>
      </c>
      <c r="AJ1" s="86" t="s">
        <v>802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803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804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805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806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807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808</v>
      </c>
      <c r="BP1" s="87" t="s">
        <v>809</v>
      </c>
      <c r="BQ1" s="86" t="s">
        <v>810</v>
      </c>
      <c r="BR1" s="86" t="s">
        <v>811</v>
      </c>
      <c r="BS1" s="86" t="s">
        <v>812</v>
      </c>
      <c r="BT1" s="86" t="s">
        <v>813</v>
      </c>
      <c r="BU1" s="87" t="s">
        <v>814</v>
      </c>
      <c r="BV1" s="86" t="s">
        <v>815</v>
      </c>
      <c r="BW1" s="86" t="s">
        <v>816</v>
      </c>
      <c r="BX1" s="86" t="s">
        <v>817</v>
      </c>
      <c r="BY1" s="86" t="s">
        <v>818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819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820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821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822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823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824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825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826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827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828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112" t="s">
        <v>866</v>
      </c>
      <c r="B2" s="112" t="s">
        <v>94</v>
      </c>
      <c r="C2" s="112" t="s">
        <v>867</v>
      </c>
      <c r="D2" s="112" t="s">
        <v>747</v>
      </c>
      <c r="E2" s="112" t="s">
        <v>710</v>
      </c>
      <c r="F2" s="112" t="s">
        <v>718</v>
      </c>
      <c r="G2" s="112" t="s">
        <v>733</v>
      </c>
      <c r="H2" s="112" t="s">
        <v>720</v>
      </c>
      <c r="I2" s="112" t="s">
        <v>861</v>
      </c>
      <c r="J2" s="112" t="s">
        <v>713</v>
      </c>
      <c r="K2" s="112" t="s">
        <v>727</v>
      </c>
      <c r="L2" s="112" t="s">
        <v>853</v>
      </c>
      <c r="M2" s="112" t="s">
        <v>715</v>
      </c>
      <c r="N2" s="112" t="s">
        <v>715</v>
      </c>
      <c r="O2" s="112">
        <v>0</v>
      </c>
      <c r="P2" s="112">
        <v>0</v>
      </c>
      <c r="Q2" s="112">
        <v>0</v>
      </c>
      <c r="R2" s="112">
        <v>0</v>
      </c>
      <c r="S2" s="112">
        <v>0</v>
      </c>
      <c r="T2" s="112">
        <v>0</v>
      </c>
      <c r="U2" s="112">
        <v>0</v>
      </c>
      <c r="V2" s="112">
        <v>0</v>
      </c>
      <c r="W2" s="112">
        <v>1</v>
      </c>
      <c r="X2" s="112">
        <v>0</v>
      </c>
      <c r="Y2" s="112">
        <v>0</v>
      </c>
      <c r="Z2" s="112">
        <v>0</v>
      </c>
      <c r="AA2" s="112">
        <v>0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 t="s">
        <v>718</v>
      </c>
      <c r="BZ2" s="112" t="s">
        <v>716</v>
      </c>
      <c r="CA2" s="112">
        <v>32</v>
      </c>
      <c r="CB2" s="112" t="s">
        <v>852</v>
      </c>
      <c r="CC2" s="112" t="s">
        <v>715</v>
      </c>
      <c r="CD2" s="112">
        <v>0</v>
      </c>
      <c r="CE2" s="112">
        <v>0</v>
      </c>
      <c r="CF2" s="112">
        <v>0</v>
      </c>
      <c r="CG2" s="112">
        <v>0</v>
      </c>
      <c r="CH2" s="112">
        <v>0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x14ac:dyDescent="0.2">
      <c r="A3" s="112" t="s">
        <v>868</v>
      </c>
      <c r="B3" s="112" t="s">
        <v>94</v>
      </c>
      <c r="C3" s="112" t="s">
        <v>867</v>
      </c>
      <c r="D3" s="112" t="s">
        <v>747</v>
      </c>
      <c r="E3" s="112" t="s">
        <v>13</v>
      </c>
      <c r="F3" s="112" t="s">
        <v>734</v>
      </c>
      <c r="G3" s="112" t="s">
        <v>712</v>
      </c>
      <c r="H3" s="112" t="s">
        <v>713</v>
      </c>
      <c r="I3" s="112" t="s">
        <v>861</v>
      </c>
      <c r="J3" s="112" t="s">
        <v>713</v>
      </c>
      <c r="K3" s="112" t="s">
        <v>861</v>
      </c>
      <c r="L3" s="112" t="s">
        <v>722</v>
      </c>
      <c r="M3" s="112" t="s">
        <v>862</v>
      </c>
      <c r="N3" s="112" t="s">
        <v>715</v>
      </c>
      <c r="O3" s="112">
        <v>1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 t="s">
        <v>734</v>
      </c>
      <c r="AL3" s="112" t="s">
        <v>723</v>
      </c>
      <c r="AM3" s="112">
        <v>18</v>
      </c>
      <c r="AN3" s="112" t="s">
        <v>732</v>
      </c>
      <c r="AO3" s="112" t="s">
        <v>715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>
        <v>0</v>
      </c>
      <c r="BA3" s="112">
        <v>0</v>
      </c>
      <c r="BB3" s="112">
        <v>0</v>
      </c>
      <c r="BC3" s="112">
        <v>0</v>
      </c>
      <c r="BD3" s="112">
        <v>0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0</v>
      </c>
      <c r="CA3" s="112">
        <v>0</v>
      </c>
      <c r="CB3" s="112">
        <v>0</v>
      </c>
      <c r="CC3" s="112">
        <v>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x14ac:dyDescent="0.2">
      <c r="A4" s="112" t="s">
        <v>869</v>
      </c>
      <c r="B4" s="112" t="s">
        <v>94</v>
      </c>
      <c r="C4" s="112" t="s">
        <v>867</v>
      </c>
      <c r="D4" s="112" t="s">
        <v>741</v>
      </c>
      <c r="E4" s="112" t="s">
        <v>710</v>
      </c>
      <c r="F4" s="112" t="s">
        <v>729</v>
      </c>
      <c r="G4" s="112" t="s">
        <v>712</v>
      </c>
      <c r="H4" s="112" t="s">
        <v>829</v>
      </c>
      <c r="I4" s="112" t="s">
        <v>861</v>
      </c>
      <c r="J4" s="112" t="s">
        <v>713</v>
      </c>
      <c r="K4" s="112" t="s">
        <v>727</v>
      </c>
      <c r="L4" s="112" t="s">
        <v>870</v>
      </c>
      <c r="M4" s="112" t="s">
        <v>715</v>
      </c>
      <c r="N4" s="112" t="s">
        <v>715</v>
      </c>
      <c r="O4" s="112">
        <v>0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1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>
        <v>0</v>
      </c>
      <c r="AL4" s="112">
        <v>0</v>
      </c>
      <c r="AM4" s="112">
        <v>0</v>
      </c>
      <c r="AN4" s="112">
        <v>0</v>
      </c>
      <c r="AO4" s="112">
        <v>0</v>
      </c>
      <c r="AP4" s="112">
        <v>0</v>
      </c>
      <c r="AQ4" s="112">
        <v>0</v>
      </c>
      <c r="AR4" s="112">
        <v>0</v>
      </c>
      <c r="AS4" s="112">
        <v>0</v>
      </c>
      <c r="AT4" s="112">
        <v>0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0</v>
      </c>
      <c r="CA4" s="112">
        <v>0</v>
      </c>
      <c r="CB4" s="112">
        <v>0</v>
      </c>
      <c r="CC4" s="112">
        <v>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x14ac:dyDescent="0.2">
      <c r="A5" s="112" t="s">
        <v>871</v>
      </c>
      <c r="B5" s="112" t="s">
        <v>94</v>
      </c>
      <c r="C5" s="112" t="s">
        <v>867</v>
      </c>
      <c r="D5" s="112" t="s">
        <v>717</v>
      </c>
      <c r="E5" s="112" t="s">
        <v>710</v>
      </c>
      <c r="F5" s="112" t="s">
        <v>731</v>
      </c>
      <c r="G5" s="112" t="s">
        <v>733</v>
      </c>
      <c r="H5" s="112" t="s">
        <v>720</v>
      </c>
      <c r="I5" s="112" t="s">
        <v>861</v>
      </c>
      <c r="J5" s="112" t="s">
        <v>715</v>
      </c>
      <c r="K5" s="112" t="s">
        <v>715</v>
      </c>
      <c r="L5" s="112" t="s">
        <v>715</v>
      </c>
      <c r="M5" s="112" t="s">
        <v>715</v>
      </c>
      <c r="N5" s="112" t="s">
        <v>715</v>
      </c>
      <c r="O5" s="112">
        <v>0</v>
      </c>
      <c r="P5" s="112">
        <v>1</v>
      </c>
      <c r="Q5" s="112">
        <v>1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  <c r="AL5" s="112">
        <v>0</v>
      </c>
      <c r="AM5" s="112">
        <v>0</v>
      </c>
      <c r="AN5" s="112">
        <v>0</v>
      </c>
      <c r="AO5" s="112">
        <v>0</v>
      </c>
      <c r="AP5" s="112" t="s">
        <v>718</v>
      </c>
      <c r="AQ5" s="112" t="s">
        <v>716</v>
      </c>
      <c r="AR5" s="112">
        <v>32</v>
      </c>
      <c r="AS5" s="112">
        <v>0</v>
      </c>
      <c r="AT5" s="112">
        <v>0</v>
      </c>
      <c r="AU5" s="112">
        <v>0</v>
      </c>
      <c r="AV5" s="112">
        <v>0</v>
      </c>
      <c r="AW5" s="112">
        <v>32</v>
      </c>
      <c r="AX5" s="112" t="s">
        <v>738</v>
      </c>
      <c r="AY5" s="112" t="s">
        <v>715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x14ac:dyDescent="0.2">
      <c r="A6" s="112" t="s">
        <v>872</v>
      </c>
      <c r="B6" s="112" t="s">
        <v>94</v>
      </c>
      <c r="C6" s="112" t="s">
        <v>867</v>
      </c>
      <c r="D6" s="112" t="s">
        <v>742</v>
      </c>
      <c r="E6" s="112" t="s">
        <v>13</v>
      </c>
      <c r="F6" s="112" t="s">
        <v>729</v>
      </c>
      <c r="G6" s="112" t="s">
        <v>719</v>
      </c>
      <c r="H6" s="112" t="s">
        <v>720</v>
      </c>
      <c r="I6" s="112" t="s">
        <v>861</v>
      </c>
      <c r="J6" s="112" t="s">
        <v>715</v>
      </c>
      <c r="K6" s="112" t="s">
        <v>715</v>
      </c>
      <c r="L6" s="112" t="s">
        <v>715</v>
      </c>
      <c r="M6" s="112" t="s">
        <v>715</v>
      </c>
      <c r="N6" s="112" t="s">
        <v>715</v>
      </c>
      <c r="O6" s="112">
        <v>1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 t="s">
        <v>729</v>
      </c>
      <c r="AL6" s="112" t="s">
        <v>723</v>
      </c>
      <c r="AM6" s="112">
        <v>18</v>
      </c>
      <c r="AN6" s="112" t="s">
        <v>732</v>
      </c>
      <c r="AO6" s="112" t="s">
        <v>730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>
        <v>0</v>
      </c>
      <c r="BA6" s="112">
        <v>0</v>
      </c>
      <c r="BB6" s="112">
        <v>0</v>
      </c>
      <c r="BC6" s="112">
        <v>0</v>
      </c>
      <c r="BD6" s="112">
        <v>0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x14ac:dyDescent="0.2">
      <c r="A7" s="112" t="s">
        <v>873</v>
      </c>
      <c r="B7" s="112" t="s">
        <v>94</v>
      </c>
      <c r="C7" s="112" t="s">
        <v>867</v>
      </c>
      <c r="D7" s="112" t="s">
        <v>742</v>
      </c>
      <c r="E7" s="112" t="s">
        <v>855</v>
      </c>
      <c r="F7" s="112" t="s">
        <v>729</v>
      </c>
      <c r="G7" s="112" t="s">
        <v>712</v>
      </c>
      <c r="H7" s="112" t="s">
        <v>713</v>
      </c>
      <c r="I7" s="112" t="s">
        <v>861</v>
      </c>
      <c r="J7" s="112" t="s">
        <v>713</v>
      </c>
      <c r="K7" s="112" t="s">
        <v>727</v>
      </c>
      <c r="L7" s="112" t="s">
        <v>853</v>
      </c>
      <c r="M7" s="112" t="s">
        <v>715</v>
      </c>
      <c r="N7" s="112" t="s">
        <v>715</v>
      </c>
      <c r="O7" s="112">
        <v>1</v>
      </c>
      <c r="P7" s="112">
        <v>1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 t="s">
        <v>729</v>
      </c>
      <c r="AL7" s="112" t="s">
        <v>723</v>
      </c>
      <c r="AM7" s="112">
        <v>21</v>
      </c>
      <c r="AN7" s="112" t="s">
        <v>856</v>
      </c>
      <c r="AO7" s="112" t="s">
        <v>715</v>
      </c>
      <c r="AP7" s="112" t="s">
        <v>736</v>
      </c>
      <c r="AQ7" s="112" t="s">
        <v>716</v>
      </c>
      <c r="AR7" s="112">
        <v>9</v>
      </c>
      <c r="AS7" s="112" t="s">
        <v>738</v>
      </c>
      <c r="AT7" s="112" t="s">
        <v>715</v>
      </c>
      <c r="AU7" s="112">
        <v>0</v>
      </c>
      <c r="AV7" s="112">
        <v>0</v>
      </c>
      <c r="AW7" s="112">
        <v>0</v>
      </c>
      <c r="AX7" s="112">
        <v>0</v>
      </c>
      <c r="AY7" s="112">
        <v>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>
        <v>0</v>
      </c>
      <c r="BF7" s="112">
        <v>0</v>
      </c>
      <c r="BG7" s="112">
        <v>0</v>
      </c>
      <c r="BH7" s="112">
        <v>0</v>
      </c>
      <c r="BI7" s="112">
        <v>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x14ac:dyDescent="0.2">
      <c r="A8" s="112" t="s">
        <v>874</v>
      </c>
      <c r="B8" s="112" t="s">
        <v>94</v>
      </c>
      <c r="C8" s="112" t="s">
        <v>867</v>
      </c>
      <c r="D8" s="112" t="s">
        <v>735</v>
      </c>
      <c r="E8" s="112" t="s">
        <v>710</v>
      </c>
      <c r="F8" s="112" t="s">
        <v>736</v>
      </c>
      <c r="G8" s="112" t="s">
        <v>719</v>
      </c>
      <c r="H8" s="112" t="s">
        <v>720</v>
      </c>
      <c r="I8" s="112" t="s">
        <v>727</v>
      </c>
      <c r="J8" s="112" t="s">
        <v>720</v>
      </c>
      <c r="K8" s="112" t="s">
        <v>727</v>
      </c>
      <c r="L8" s="112" t="s">
        <v>722</v>
      </c>
      <c r="M8" s="112" t="s">
        <v>715</v>
      </c>
      <c r="N8" s="112" t="s">
        <v>715</v>
      </c>
      <c r="O8" s="112">
        <v>0</v>
      </c>
      <c r="P8" s="112">
        <v>1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  <c r="AL8" s="112">
        <v>0</v>
      </c>
      <c r="AM8" s="112">
        <v>0</v>
      </c>
      <c r="AN8" s="112">
        <v>0</v>
      </c>
      <c r="AO8" s="112">
        <v>0</v>
      </c>
      <c r="AP8" s="112" t="s">
        <v>736</v>
      </c>
      <c r="AQ8" s="112" t="s">
        <v>716</v>
      </c>
      <c r="AR8" s="112">
        <v>30</v>
      </c>
      <c r="AS8" s="112" t="s">
        <v>738</v>
      </c>
      <c r="AT8" s="112" t="s">
        <v>715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x14ac:dyDescent="0.2">
      <c r="A9" s="112" t="s">
        <v>875</v>
      </c>
      <c r="B9" s="112" t="s">
        <v>94</v>
      </c>
      <c r="C9" s="112" t="s">
        <v>867</v>
      </c>
      <c r="D9" s="112" t="s">
        <v>747</v>
      </c>
      <c r="E9" s="112" t="s">
        <v>13</v>
      </c>
      <c r="F9" s="112" t="s">
        <v>734</v>
      </c>
      <c r="G9" s="112" t="s">
        <v>712</v>
      </c>
      <c r="H9" s="112" t="s">
        <v>829</v>
      </c>
      <c r="I9" s="112" t="s">
        <v>861</v>
      </c>
      <c r="J9" s="112" t="s">
        <v>829</v>
      </c>
      <c r="K9" s="112" t="s">
        <v>861</v>
      </c>
      <c r="L9" s="112" t="s">
        <v>722</v>
      </c>
      <c r="M9" s="112" t="s">
        <v>715</v>
      </c>
      <c r="N9" s="112" t="s">
        <v>715</v>
      </c>
      <c r="O9" s="112">
        <v>1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 t="s">
        <v>734</v>
      </c>
      <c r="AL9" s="112" t="s">
        <v>723</v>
      </c>
      <c r="AM9" s="112">
        <v>1</v>
      </c>
      <c r="AN9" s="112" t="s">
        <v>732</v>
      </c>
      <c r="AO9" s="112" t="s">
        <v>715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x14ac:dyDescent="0.2">
      <c r="A10" s="112" t="s">
        <v>877</v>
      </c>
      <c r="B10" s="112" t="s">
        <v>94</v>
      </c>
      <c r="C10" s="112" t="s">
        <v>867</v>
      </c>
      <c r="D10" s="112" t="s">
        <v>725</v>
      </c>
      <c r="E10" s="112" t="s">
        <v>710</v>
      </c>
      <c r="F10" s="112" t="s">
        <v>718</v>
      </c>
      <c r="G10" s="112" t="s">
        <v>719</v>
      </c>
      <c r="H10" s="112" t="s">
        <v>858</v>
      </c>
      <c r="I10" s="112" t="s">
        <v>861</v>
      </c>
      <c r="J10" s="112" t="s">
        <v>858</v>
      </c>
      <c r="K10" s="112" t="s">
        <v>861</v>
      </c>
      <c r="L10" s="112" t="s">
        <v>722</v>
      </c>
      <c r="M10" s="112" t="s">
        <v>715</v>
      </c>
      <c r="N10" s="112" t="s">
        <v>715</v>
      </c>
      <c r="O10" s="112">
        <v>0</v>
      </c>
      <c r="P10" s="112">
        <v>0</v>
      </c>
      <c r="Q10" s="112">
        <v>0</v>
      </c>
      <c r="R10" s="112">
        <v>0</v>
      </c>
      <c r="S10" s="112">
        <v>1</v>
      </c>
      <c r="T10" s="112">
        <v>1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  <c r="AL10" s="112">
        <v>0</v>
      </c>
      <c r="AM10" s="112">
        <v>0</v>
      </c>
      <c r="AN10" s="112">
        <v>0</v>
      </c>
      <c r="AO10" s="112">
        <v>0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 t="s">
        <v>718</v>
      </c>
      <c r="BF10" s="112" t="s">
        <v>723</v>
      </c>
      <c r="BG10" s="112">
        <v>1</v>
      </c>
      <c r="BH10" s="112" t="s">
        <v>738</v>
      </c>
      <c r="BI10" s="112" t="s">
        <v>715</v>
      </c>
      <c r="BJ10" s="112" t="s">
        <v>718</v>
      </c>
      <c r="BK10" s="112" t="s">
        <v>723</v>
      </c>
      <c r="BL10" s="112">
        <v>1</v>
      </c>
      <c r="BM10" s="112" t="s">
        <v>724</v>
      </c>
      <c r="BN10" s="112" t="s">
        <v>715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0</v>
      </c>
      <c r="CA10" s="112">
        <v>0</v>
      </c>
      <c r="CB10" s="112">
        <v>0</v>
      </c>
      <c r="CC10" s="112">
        <v>0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 t="s">
        <v>878</v>
      </c>
      <c r="B11" s="112" t="s">
        <v>94</v>
      </c>
      <c r="C11" s="112" t="s">
        <v>867</v>
      </c>
      <c r="D11" s="112" t="s">
        <v>739</v>
      </c>
      <c r="E11" s="112" t="s">
        <v>710</v>
      </c>
      <c r="F11" s="112" t="s">
        <v>711</v>
      </c>
      <c r="G11" s="112" t="s">
        <v>712</v>
      </c>
      <c r="H11" s="112" t="s">
        <v>720</v>
      </c>
      <c r="I11" s="112" t="s">
        <v>861</v>
      </c>
      <c r="J11" s="112" t="s">
        <v>713</v>
      </c>
      <c r="K11" s="112" t="s">
        <v>861</v>
      </c>
      <c r="L11" s="112" t="s">
        <v>722</v>
      </c>
      <c r="M11" s="112" t="s">
        <v>715</v>
      </c>
      <c r="N11" s="112" t="s">
        <v>715</v>
      </c>
      <c r="O11" s="112">
        <v>0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1</v>
      </c>
      <c r="X11" s="112">
        <v>0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  <c r="AL11" s="112">
        <v>0</v>
      </c>
      <c r="AM11" s="112">
        <v>0</v>
      </c>
      <c r="AN11" s="112">
        <v>0</v>
      </c>
      <c r="AO11" s="112">
        <v>0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x14ac:dyDescent="0.2">
      <c r="A12" s="112" t="s">
        <v>879</v>
      </c>
      <c r="B12" s="112" t="s">
        <v>94</v>
      </c>
      <c r="C12" s="112" t="s">
        <v>867</v>
      </c>
      <c r="D12" s="112" t="s">
        <v>742</v>
      </c>
      <c r="E12" s="112" t="s">
        <v>710</v>
      </c>
      <c r="F12" s="112" t="s">
        <v>729</v>
      </c>
      <c r="G12" s="112" t="s">
        <v>712</v>
      </c>
      <c r="H12" s="112" t="s">
        <v>720</v>
      </c>
      <c r="I12" s="112" t="s">
        <v>861</v>
      </c>
      <c r="J12" s="112" t="s">
        <v>720</v>
      </c>
      <c r="K12" s="112" t="s">
        <v>727</v>
      </c>
      <c r="L12" s="112" t="s">
        <v>854</v>
      </c>
      <c r="M12" s="112" t="s">
        <v>715</v>
      </c>
      <c r="N12" s="112" t="s">
        <v>715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1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  <c r="AO12" s="112">
        <v>0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 t="s">
        <v>718</v>
      </c>
      <c r="CO12" s="112" t="s">
        <v>723</v>
      </c>
      <c r="CP12" s="112">
        <v>14</v>
      </c>
      <c r="CQ12" s="112" t="s">
        <v>738</v>
      </c>
      <c r="CR12" s="112" t="s">
        <v>715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>
        <v>0</v>
      </c>
      <c r="DX12" s="112">
        <v>0</v>
      </c>
      <c r="DY12" s="112">
        <v>0</v>
      </c>
      <c r="DZ12" s="112">
        <v>0</v>
      </c>
      <c r="EA12" s="112">
        <v>0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x14ac:dyDescent="0.2">
      <c r="A13" s="112" t="s">
        <v>880</v>
      </c>
      <c r="B13" s="112" t="s">
        <v>94</v>
      </c>
      <c r="C13" s="112" t="s">
        <v>867</v>
      </c>
      <c r="D13" s="112" t="s">
        <v>728</v>
      </c>
      <c r="E13" s="112" t="s">
        <v>710</v>
      </c>
      <c r="F13" s="112" t="s">
        <v>734</v>
      </c>
      <c r="G13" s="112" t="s">
        <v>712</v>
      </c>
      <c r="H13" s="112" t="s">
        <v>720</v>
      </c>
      <c r="I13" s="112" t="s">
        <v>861</v>
      </c>
      <c r="J13" s="112" t="s">
        <v>858</v>
      </c>
      <c r="K13" s="112" t="s">
        <v>727</v>
      </c>
      <c r="L13" s="112" t="s">
        <v>722</v>
      </c>
      <c r="M13" s="112" t="s">
        <v>864</v>
      </c>
      <c r="N13" s="112" t="s">
        <v>715</v>
      </c>
      <c r="O13" s="112">
        <v>0</v>
      </c>
      <c r="P13" s="112">
        <v>0</v>
      </c>
      <c r="Q13" s="112">
        <v>0</v>
      </c>
      <c r="R13" s="112">
        <v>1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0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  <c r="AL13" s="112">
        <v>0</v>
      </c>
      <c r="AM13" s="112">
        <v>0</v>
      </c>
      <c r="AN13" s="112">
        <v>0</v>
      </c>
      <c r="AO13" s="112">
        <v>0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 t="s">
        <v>734</v>
      </c>
      <c r="BA13" s="112" t="s">
        <v>743</v>
      </c>
      <c r="BB13" s="112">
        <v>38</v>
      </c>
      <c r="BC13" s="112" t="s">
        <v>738</v>
      </c>
      <c r="BD13" s="112" t="s">
        <v>715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>
        <v>0</v>
      </c>
      <c r="BK13" s="112">
        <v>0</v>
      </c>
      <c r="BL13" s="112">
        <v>0</v>
      </c>
      <c r="BM13" s="112">
        <v>0</v>
      </c>
      <c r="BN13" s="112">
        <v>0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x14ac:dyDescent="0.2">
      <c r="A14" s="112" t="s">
        <v>881</v>
      </c>
      <c r="B14" s="112" t="s">
        <v>94</v>
      </c>
      <c r="C14" s="112" t="s">
        <v>867</v>
      </c>
      <c r="D14" s="112" t="s">
        <v>709</v>
      </c>
      <c r="E14" s="112" t="s">
        <v>710</v>
      </c>
      <c r="F14" s="112" t="s">
        <v>711</v>
      </c>
      <c r="G14" s="112" t="s">
        <v>733</v>
      </c>
      <c r="H14" s="112" t="s">
        <v>721</v>
      </c>
      <c r="I14" s="112" t="s">
        <v>727</v>
      </c>
      <c r="J14" s="112" t="s">
        <v>715</v>
      </c>
      <c r="K14" s="112" t="s">
        <v>715</v>
      </c>
      <c r="L14" s="112" t="s">
        <v>715</v>
      </c>
      <c r="M14" s="112" t="s">
        <v>715</v>
      </c>
      <c r="N14" s="112" t="s">
        <v>715</v>
      </c>
      <c r="O14" s="112">
        <v>0</v>
      </c>
      <c r="P14" s="112">
        <v>0</v>
      </c>
      <c r="Q14" s="112">
        <v>0</v>
      </c>
      <c r="R14" s="112">
        <v>1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2">
        <v>0</v>
      </c>
      <c r="Z14" s="112">
        <v>0</v>
      </c>
      <c r="AA14" s="112">
        <v>0</v>
      </c>
      <c r="AB14" s="112">
        <v>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0</v>
      </c>
      <c r="AO14" s="112">
        <v>0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 t="s">
        <v>711</v>
      </c>
      <c r="BA14" s="112" t="s">
        <v>716</v>
      </c>
      <c r="BB14" s="112">
        <v>36</v>
      </c>
      <c r="BC14" s="112" t="s">
        <v>738</v>
      </c>
      <c r="BD14" s="112" t="s">
        <v>715</v>
      </c>
      <c r="BE14" s="112">
        <v>0</v>
      </c>
      <c r="BF14" s="112">
        <v>0</v>
      </c>
      <c r="BG14" s="112">
        <v>0</v>
      </c>
      <c r="BH14" s="112">
        <v>0</v>
      </c>
      <c r="BI14" s="112">
        <v>0</v>
      </c>
      <c r="BJ14" s="112">
        <v>0</v>
      </c>
      <c r="BK14" s="112">
        <v>0</v>
      </c>
      <c r="BL14" s="112">
        <v>0</v>
      </c>
      <c r="BM14" s="112">
        <v>0</v>
      </c>
      <c r="BN14" s="112">
        <v>0</v>
      </c>
      <c r="BO14" s="112">
        <v>0</v>
      </c>
      <c r="BP14" s="112">
        <v>0</v>
      </c>
      <c r="BQ14" s="112">
        <v>0</v>
      </c>
      <c r="BR14" s="112">
        <v>0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0</v>
      </c>
      <c r="CA14" s="112">
        <v>0</v>
      </c>
      <c r="CB14" s="112">
        <v>0</v>
      </c>
      <c r="CC14" s="112">
        <v>0</v>
      </c>
      <c r="CD14" s="112">
        <v>0</v>
      </c>
      <c r="CE14" s="112">
        <v>0</v>
      </c>
      <c r="CF14" s="112">
        <v>0</v>
      </c>
      <c r="CG14" s="112">
        <v>0</v>
      </c>
      <c r="CH14" s="112">
        <v>0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>
        <v>0</v>
      </c>
      <c r="DS14" s="112">
        <v>0</v>
      </c>
      <c r="DT14" s="112">
        <v>0</v>
      </c>
      <c r="DU14" s="112">
        <v>0</v>
      </c>
      <c r="DV14" s="112">
        <v>0</v>
      </c>
      <c r="DW14" s="112">
        <v>0</v>
      </c>
      <c r="DX14" s="112">
        <v>0</v>
      </c>
      <c r="DY14" s="112">
        <v>0</v>
      </c>
      <c r="DZ14" s="112">
        <v>0</v>
      </c>
      <c r="EA14" s="112">
        <v>0</v>
      </c>
      <c r="EB14" s="112">
        <v>0</v>
      </c>
      <c r="EC14" s="112">
        <v>0</v>
      </c>
      <c r="ED14" s="112">
        <v>0</v>
      </c>
      <c r="EE14" s="112">
        <v>0</v>
      </c>
      <c r="EF14" s="112">
        <v>0</v>
      </c>
    </row>
    <row r="15" spans="1:16382" customFormat="1" x14ac:dyDescent="0.2">
      <c r="A15" s="112" t="s">
        <v>882</v>
      </c>
      <c r="B15" s="112" t="s">
        <v>94</v>
      </c>
      <c r="C15" s="112" t="s">
        <v>867</v>
      </c>
      <c r="D15" s="112" t="s">
        <v>728</v>
      </c>
      <c r="E15" s="112" t="s">
        <v>710</v>
      </c>
      <c r="F15" s="112" t="s">
        <v>734</v>
      </c>
      <c r="G15" s="112" t="s">
        <v>712</v>
      </c>
      <c r="H15" s="112" t="s">
        <v>829</v>
      </c>
      <c r="I15" s="112" t="s">
        <v>714</v>
      </c>
      <c r="J15" s="112" t="s">
        <v>720</v>
      </c>
      <c r="K15" s="112" t="s">
        <v>727</v>
      </c>
      <c r="L15" s="112" t="s">
        <v>722</v>
      </c>
      <c r="M15" s="112" t="s">
        <v>715</v>
      </c>
      <c r="N15" s="112" t="s">
        <v>715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1</v>
      </c>
      <c r="X15" s="112">
        <v>0</v>
      </c>
      <c r="Y15" s="112">
        <v>1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>
        <v>0</v>
      </c>
      <c r="AQ15" s="112">
        <v>0</v>
      </c>
      <c r="AR15" s="112">
        <v>0</v>
      </c>
      <c r="AS15" s="112">
        <v>0</v>
      </c>
      <c r="AT15" s="112"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v>0</v>
      </c>
      <c r="BJ15" s="112">
        <v>0</v>
      </c>
      <c r="BK15" s="112">
        <v>0</v>
      </c>
      <c r="BL15" s="112">
        <v>0</v>
      </c>
      <c r="BM15" s="112">
        <v>0</v>
      </c>
      <c r="BN15" s="112">
        <v>0</v>
      </c>
      <c r="BO15" s="112">
        <v>0</v>
      </c>
      <c r="BP15" s="112">
        <v>0</v>
      </c>
      <c r="BQ15" s="112">
        <v>0</v>
      </c>
      <c r="BR15" s="112">
        <v>0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 t="s">
        <v>734</v>
      </c>
      <c r="BZ15" s="112" t="s">
        <v>716</v>
      </c>
      <c r="CA15" s="112">
        <v>10</v>
      </c>
      <c r="CB15" s="112" t="s">
        <v>852</v>
      </c>
      <c r="CC15" s="112" t="s">
        <v>730</v>
      </c>
      <c r="CD15" s="112">
        <v>0</v>
      </c>
      <c r="CE15" s="112">
        <v>0</v>
      </c>
      <c r="CF15" s="112">
        <v>0</v>
      </c>
      <c r="CG15" s="112">
        <v>0</v>
      </c>
      <c r="CH15" s="112">
        <v>0</v>
      </c>
      <c r="CI15" s="112" t="s">
        <v>734</v>
      </c>
      <c r="CJ15" s="112" t="s">
        <v>716</v>
      </c>
      <c r="CK15" s="112">
        <v>22</v>
      </c>
      <c r="CL15" s="112" t="s">
        <v>852</v>
      </c>
      <c r="CM15" s="112" t="s">
        <v>730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>
        <v>0</v>
      </c>
      <c r="CY15" s="112">
        <v>0</v>
      </c>
      <c r="CZ15" s="112">
        <v>0</v>
      </c>
      <c r="DA15" s="112">
        <v>0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2">
        <v>0</v>
      </c>
      <c r="DT15" s="112">
        <v>0</v>
      </c>
      <c r="DU15" s="112">
        <v>0</v>
      </c>
      <c r="DV15" s="112">
        <v>0</v>
      </c>
      <c r="DW15" s="112">
        <v>0</v>
      </c>
      <c r="DX15" s="112">
        <v>0</v>
      </c>
      <c r="DY15" s="112">
        <v>0</v>
      </c>
      <c r="DZ15" s="112">
        <v>0</v>
      </c>
      <c r="EA15" s="112">
        <v>0</v>
      </c>
      <c r="EB15" s="112">
        <v>0</v>
      </c>
      <c r="EC15" s="112">
        <v>0</v>
      </c>
      <c r="ED15" s="112">
        <v>0</v>
      </c>
      <c r="EE15" s="112">
        <v>0</v>
      </c>
      <c r="EF15" s="112">
        <v>0</v>
      </c>
    </row>
    <row r="16" spans="1:16382" customFormat="1" x14ac:dyDescent="0.2">
      <c r="A16" s="112" t="s">
        <v>884</v>
      </c>
      <c r="B16" s="112" t="s">
        <v>94</v>
      </c>
      <c r="C16" s="112" t="s">
        <v>867</v>
      </c>
      <c r="D16" s="112" t="s">
        <v>747</v>
      </c>
      <c r="E16" s="112" t="s">
        <v>13</v>
      </c>
      <c r="F16" s="112" t="s">
        <v>734</v>
      </c>
      <c r="G16" s="112" t="s">
        <v>719</v>
      </c>
      <c r="H16" s="112" t="s">
        <v>713</v>
      </c>
      <c r="I16" s="112" t="s">
        <v>714</v>
      </c>
      <c r="J16" s="112" t="s">
        <v>720</v>
      </c>
      <c r="K16" s="112" t="s">
        <v>727</v>
      </c>
      <c r="L16" s="112">
        <v>0</v>
      </c>
      <c r="M16" s="112" t="s">
        <v>715</v>
      </c>
      <c r="N16" s="112" t="s">
        <v>715</v>
      </c>
      <c r="O16" s="112">
        <v>1</v>
      </c>
      <c r="P16" s="112">
        <v>0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0</v>
      </c>
      <c r="X16" s="112">
        <v>0</v>
      </c>
      <c r="Y16" s="112">
        <v>0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 t="s">
        <v>734</v>
      </c>
      <c r="AL16" s="112" t="s">
        <v>723</v>
      </c>
      <c r="AM16" s="112">
        <v>20</v>
      </c>
      <c r="AN16" s="112" t="s">
        <v>732</v>
      </c>
      <c r="AO16" s="112" t="s">
        <v>715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>
        <v>0</v>
      </c>
      <c r="BF16" s="112">
        <v>0</v>
      </c>
      <c r="BG16" s="112">
        <v>0</v>
      </c>
      <c r="BH16" s="112">
        <v>0</v>
      </c>
      <c r="BI16" s="112">
        <v>0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0</v>
      </c>
      <c r="BP16" s="112">
        <v>0</v>
      </c>
      <c r="BQ16" s="112">
        <v>0</v>
      </c>
      <c r="BR16" s="112">
        <v>0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0</v>
      </c>
      <c r="CA16" s="112">
        <v>0</v>
      </c>
      <c r="CB16" s="112">
        <v>0</v>
      </c>
      <c r="CC16" s="112">
        <v>0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>
        <v>0</v>
      </c>
      <c r="CJ16" s="112">
        <v>0</v>
      </c>
      <c r="CK16" s="112">
        <v>0</v>
      </c>
      <c r="CL16" s="112">
        <v>0</v>
      </c>
      <c r="CM16" s="112">
        <v>0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G16" s="112">
        <v>0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2">
        <v>0</v>
      </c>
      <c r="DT16" s="112">
        <v>0</v>
      </c>
      <c r="DU16" s="112">
        <v>0</v>
      </c>
      <c r="DV16" s="112">
        <v>0</v>
      </c>
      <c r="DW16" s="112">
        <v>0</v>
      </c>
      <c r="DX16" s="112">
        <v>0</v>
      </c>
      <c r="DY16" s="112">
        <v>0</v>
      </c>
      <c r="DZ16" s="112">
        <v>0</v>
      </c>
      <c r="EA16" s="112">
        <v>0</v>
      </c>
      <c r="EB16" s="112">
        <v>0</v>
      </c>
      <c r="EC16" s="112">
        <v>0</v>
      </c>
      <c r="ED16" s="112">
        <v>0</v>
      </c>
      <c r="EE16" s="112">
        <v>0</v>
      </c>
      <c r="EF16" s="112">
        <v>0</v>
      </c>
    </row>
    <row r="17" spans="1:136" customFormat="1" x14ac:dyDescent="0.2">
      <c r="A17" s="112" t="s">
        <v>885</v>
      </c>
      <c r="B17" s="112" t="s">
        <v>94</v>
      </c>
      <c r="C17" s="112" t="s">
        <v>867</v>
      </c>
      <c r="D17" s="112" t="s">
        <v>717</v>
      </c>
      <c r="E17" s="112" t="s">
        <v>857</v>
      </c>
      <c r="F17" s="112" t="s">
        <v>736</v>
      </c>
      <c r="G17" s="112" t="s">
        <v>719</v>
      </c>
      <c r="H17" s="112" t="s">
        <v>720</v>
      </c>
      <c r="I17" s="112" t="s">
        <v>714</v>
      </c>
      <c r="J17" s="112" t="s">
        <v>720</v>
      </c>
      <c r="K17" s="112" t="s">
        <v>714</v>
      </c>
      <c r="L17" s="112" t="s">
        <v>870</v>
      </c>
      <c r="M17" s="112" t="s">
        <v>715</v>
      </c>
      <c r="N17" s="112" t="s">
        <v>715</v>
      </c>
      <c r="O17" s="112">
        <v>0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1</v>
      </c>
      <c r="AH17" s="112">
        <v>0</v>
      </c>
      <c r="AI17" s="112">
        <v>0</v>
      </c>
      <c r="AJ17" s="112">
        <v>0</v>
      </c>
      <c r="AK17" s="112">
        <v>0</v>
      </c>
      <c r="AL17" s="112">
        <v>0</v>
      </c>
      <c r="AM17" s="112">
        <v>0</v>
      </c>
      <c r="AN17" s="112">
        <v>0</v>
      </c>
      <c r="AO17" s="112">
        <v>0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>
        <v>0</v>
      </c>
      <c r="BG17" s="112">
        <v>0</v>
      </c>
      <c r="BH17" s="112">
        <v>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>
        <v>0</v>
      </c>
      <c r="BZ17" s="112">
        <v>0</v>
      </c>
      <c r="CA17" s="112">
        <v>0</v>
      </c>
      <c r="CB17" s="112">
        <v>0</v>
      </c>
      <c r="CC17" s="112">
        <v>0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2">
        <v>0</v>
      </c>
      <c r="DT17" s="112">
        <v>0</v>
      </c>
      <c r="DU17" s="112">
        <v>0</v>
      </c>
      <c r="DV17" s="112">
        <v>0</v>
      </c>
      <c r="DW17" s="112" t="s">
        <v>736</v>
      </c>
      <c r="DX17" s="112" t="s">
        <v>723</v>
      </c>
      <c r="DY17" s="112">
        <v>9</v>
      </c>
      <c r="DZ17" s="112" t="s">
        <v>738</v>
      </c>
      <c r="EA17" s="112" t="s">
        <v>715</v>
      </c>
      <c r="EB17" s="112">
        <v>0</v>
      </c>
      <c r="EC17" s="112">
        <v>0</v>
      </c>
      <c r="ED17" s="112">
        <v>0</v>
      </c>
      <c r="EE17" s="112">
        <v>0</v>
      </c>
      <c r="EF17" s="112">
        <v>0</v>
      </c>
    </row>
    <row r="18" spans="1:136" customFormat="1" x14ac:dyDescent="0.2">
      <c r="A18" s="112" t="s">
        <v>887</v>
      </c>
      <c r="B18" s="112" t="s">
        <v>94</v>
      </c>
      <c r="C18" s="112" t="s">
        <v>888</v>
      </c>
      <c r="D18" s="112" t="s">
        <v>735</v>
      </c>
      <c r="E18" s="112" t="s">
        <v>710</v>
      </c>
      <c r="F18" s="112" t="s">
        <v>746</v>
      </c>
      <c r="G18" s="112" t="s">
        <v>719</v>
      </c>
      <c r="H18" s="112" t="s">
        <v>713</v>
      </c>
      <c r="I18" s="112" t="s">
        <v>714</v>
      </c>
      <c r="J18" s="112" t="s">
        <v>720</v>
      </c>
      <c r="K18" s="112" t="s">
        <v>727</v>
      </c>
      <c r="L18" s="112" t="s">
        <v>722</v>
      </c>
      <c r="M18" s="112" t="s">
        <v>715</v>
      </c>
      <c r="N18" s="112" t="s">
        <v>715</v>
      </c>
      <c r="O18" s="112">
        <v>0</v>
      </c>
      <c r="P18" s="112">
        <v>0</v>
      </c>
      <c r="Q18" s="112">
        <v>0</v>
      </c>
      <c r="R18" s="112">
        <v>0</v>
      </c>
      <c r="S18" s="112">
        <v>1</v>
      </c>
      <c r="T18" s="112">
        <v>1</v>
      </c>
      <c r="U18" s="112">
        <v>0</v>
      </c>
      <c r="V18" s="112">
        <v>0</v>
      </c>
      <c r="W18" s="112">
        <v>0</v>
      </c>
      <c r="X18" s="112">
        <v>0</v>
      </c>
      <c r="Y18" s="112">
        <v>0</v>
      </c>
      <c r="Z18" s="112">
        <v>0</v>
      </c>
      <c r="AA18" s="112">
        <v>0</v>
      </c>
      <c r="AB18" s="112">
        <v>0</v>
      </c>
      <c r="AC18" s="112">
        <v>0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  <c r="AL18" s="112">
        <v>0</v>
      </c>
      <c r="AM18" s="112">
        <v>0</v>
      </c>
      <c r="AN18" s="112">
        <v>0</v>
      </c>
      <c r="AO18" s="112">
        <v>0</v>
      </c>
      <c r="AP18" s="112">
        <v>0</v>
      </c>
      <c r="AQ18" s="112">
        <v>0</v>
      </c>
      <c r="AR18" s="112">
        <v>0</v>
      </c>
      <c r="AS18" s="112">
        <v>0</v>
      </c>
      <c r="AT18" s="112">
        <v>0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 t="s">
        <v>746</v>
      </c>
      <c r="BF18" s="112" t="s">
        <v>723</v>
      </c>
      <c r="BG18" s="112">
        <v>11</v>
      </c>
      <c r="BH18" s="112" t="s">
        <v>738</v>
      </c>
      <c r="BI18" s="112" t="s">
        <v>715</v>
      </c>
      <c r="BJ18" s="112" t="s">
        <v>746</v>
      </c>
      <c r="BK18" s="112" t="s">
        <v>723</v>
      </c>
      <c r="BL18" s="112">
        <v>5</v>
      </c>
      <c r="BM18" s="112" t="s">
        <v>738</v>
      </c>
      <c r="BN18" s="112" t="s">
        <v>715</v>
      </c>
      <c r="BO18" s="112">
        <v>0</v>
      </c>
      <c r="BP18" s="112">
        <v>0</v>
      </c>
      <c r="BQ18" s="112">
        <v>0</v>
      </c>
      <c r="BR18" s="112">
        <v>0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0</v>
      </c>
      <c r="CA18" s="112">
        <v>0</v>
      </c>
      <c r="CB18" s="112">
        <v>0</v>
      </c>
      <c r="CC18" s="112">
        <v>0</v>
      </c>
      <c r="CD18" s="112">
        <v>0</v>
      </c>
      <c r="CE18" s="112">
        <v>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>
        <v>0</v>
      </c>
      <c r="CT18" s="112">
        <v>0</v>
      </c>
      <c r="CU18" s="112">
        <v>0</v>
      </c>
      <c r="CV18" s="112">
        <v>0</v>
      </c>
      <c r="CW18" s="112">
        <v>0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2">
        <v>0</v>
      </c>
      <c r="DT18" s="112">
        <v>0</v>
      </c>
      <c r="DU18" s="112">
        <v>0</v>
      </c>
      <c r="DV18" s="112">
        <v>0</v>
      </c>
      <c r="DW18" s="112">
        <v>0</v>
      </c>
      <c r="DX18" s="112">
        <v>0</v>
      </c>
      <c r="DY18" s="112">
        <v>0</v>
      </c>
      <c r="DZ18" s="112">
        <v>0</v>
      </c>
      <c r="EA18" s="112">
        <v>0</v>
      </c>
      <c r="EB18" s="112">
        <v>0</v>
      </c>
      <c r="EC18" s="112">
        <v>0</v>
      </c>
      <c r="ED18" s="112">
        <v>0</v>
      </c>
      <c r="EE18" s="112">
        <v>0</v>
      </c>
      <c r="EF18" s="112">
        <v>0</v>
      </c>
    </row>
    <row r="19" spans="1:136" customFormat="1" x14ac:dyDescent="0.2">
      <c r="A19" s="112" t="s">
        <v>889</v>
      </c>
      <c r="B19" s="112" t="s">
        <v>94</v>
      </c>
      <c r="C19" s="112" t="s">
        <v>888</v>
      </c>
      <c r="D19" s="112" t="s">
        <v>747</v>
      </c>
      <c r="E19" s="112" t="s">
        <v>13</v>
      </c>
      <c r="F19" s="112" t="s">
        <v>734</v>
      </c>
      <c r="G19" s="112" t="s">
        <v>712</v>
      </c>
      <c r="H19" s="112" t="s">
        <v>720</v>
      </c>
      <c r="I19" s="112" t="s">
        <v>727</v>
      </c>
      <c r="J19" s="112" t="s">
        <v>715</v>
      </c>
      <c r="K19" s="112" t="s">
        <v>715</v>
      </c>
      <c r="L19" s="112" t="s">
        <v>715</v>
      </c>
      <c r="M19" s="112" t="s">
        <v>715</v>
      </c>
      <c r="N19" s="112" t="s">
        <v>715</v>
      </c>
      <c r="O19" s="112">
        <v>1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2">
        <v>0</v>
      </c>
      <c r="Z19" s="112">
        <v>0</v>
      </c>
      <c r="AA19" s="112">
        <v>0</v>
      </c>
      <c r="AB19" s="112">
        <v>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 t="s">
        <v>734</v>
      </c>
      <c r="AL19" s="112" t="s">
        <v>723</v>
      </c>
      <c r="AM19" s="112">
        <v>18</v>
      </c>
      <c r="AN19" s="112" t="s">
        <v>732</v>
      </c>
      <c r="AO19" s="112" t="s">
        <v>715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112">
        <v>0</v>
      </c>
      <c r="AW19" s="112">
        <v>0</v>
      </c>
      <c r="AX19" s="112">
        <v>0</v>
      </c>
      <c r="AY19" s="112">
        <v>0</v>
      </c>
      <c r="AZ19" s="112">
        <v>0</v>
      </c>
      <c r="BA19" s="112">
        <v>0</v>
      </c>
      <c r="BB19" s="112">
        <v>0</v>
      </c>
      <c r="BC19" s="112">
        <v>0</v>
      </c>
      <c r="BD19" s="112">
        <v>0</v>
      </c>
      <c r="BE19" s="112">
        <v>0</v>
      </c>
      <c r="BF19" s="112">
        <v>0</v>
      </c>
      <c r="BG19" s="112">
        <v>0</v>
      </c>
      <c r="BH19" s="112">
        <v>0</v>
      </c>
      <c r="BI19" s="112">
        <v>0</v>
      </c>
      <c r="BJ19" s="112">
        <v>0</v>
      </c>
      <c r="BK19" s="112">
        <v>0</v>
      </c>
      <c r="BL19" s="112">
        <v>0</v>
      </c>
      <c r="BM19" s="112">
        <v>0</v>
      </c>
      <c r="BN19" s="112">
        <v>0</v>
      </c>
      <c r="BO19" s="112">
        <v>0</v>
      </c>
      <c r="BP19" s="112">
        <v>0</v>
      </c>
      <c r="BQ19" s="112">
        <v>0</v>
      </c>
      <c r="BR19" s="112">
        <v>0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0</v>
      </c>
      <c r="CA19" s="112">
        <v>0</v>
      </c>
      <c r="CB19" s="112">
        <v>0</v>
      </c>
      <c r="CC19" s="112">
        <v>0</v>
      </c>
      <c r="CD19" s="112">
        <v>0</v>
      </c>
      <c r="CE19" s="112">
        <v>0</v>
      </c>
      <c r="CF19" s="112">
        <v>0</v>
      </c>
      <c r="CG19" s="112">
        <v>0</v>
      </c>
      <c r="CH19" s="112">
        <v>0</v>
      </c>
      <c r="CI19" s="112">
        <v>0</v>
      </c>
      <c r="CJ19" s="112">
        <v>0</v>
      </c>
      <c r="CK19" s="112">
        <v>0</v>
      </c>
      <c r="CL19" s="112">
        <v>0</v>
      </c>
      <c r="CM19" s="112">
        <v>0</v>
      </c>
      <c r="CN19" s="112">
        <v>0</v>
      </c>
      <c r="CO19" s="112">
        <v>0</v>
      </c>
      <c r="CP19" s="112">
        <v>0</v>
      </c>
      <c r="CQ19" s="112">
        <v>0</v>
      </c>
      <c r="CR19" s="112">
        <v>0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>
        <v>0</v>
      </c>
      <c r="CY19" s="112">
        <v>0</v>
      </c>
      <c r="CZ19" s="112">
        <v>0</v>
      </c>
      <c r="DA19" s="112">
        <v>0</v>
      </c>
      <c r="DB19" s="112">
        <v>0</v>
      </c>
      <c r="DC19" s="112">
        <v>0</v>
      </c>
      <c r="DD19" s="112">
        <v>0</v>
      </c>
      <c r="DE19" s="112">
        <v>0</v>
      </c>
      <c r="DF19" s="112">
        <v>0</v>
      </c>
      <c r="DG19" s="112">
        <v>0</v>
      </c>
      <c r="DH19" s="112">
        <v>0</v>
      </c>
      <c r="DI19" s="112">
        <v>0</v>
      </c>
      <c r="DJ19" s="112">
        <v>0</v>
      </c>
      <c r="DK19" s="112">
        <v>0</v>
      </c>
      <c r="DL19" s="112">
        <v>0</v>
      </c>
      <c r="DM19" s="112">
        <v>0</v>
      </c>
      <c r="DN19" s="112">
        <v>0</v>
      </c>
      <c r="DO19" s="112">
        <v>0</v>
      </c>
      <c r="DP19" s="112">
        <v>0</v>
      </c>
      <c r="DQ19" s="112">
        <v>0</v>
      </c>
      <c r="DR19" s="112">
        <v>0</v>
      </c>
      <c r="DS19" s="112">
        <v>0</v>
      </c>
      <c r="DT19" s="112">
        <v>0</v>
      </c>
      <c r="DU19" s="112">
        <v>0</v>
      </c>
      <c r="DV19" s="112">
        <v>0</v>
      </c>
      <c r="DW19" s="112">
        <v>0</v>
      </c>
      <c r="DX19" s="112">
        <v>0</v>
      </c>
      <c r="DY19" s="112">
        <v>0</v>
      </c>
      <c r="DZ19" s="112">
        <v>0</v>
      </c>
      <c r="EA19" s="112">
        <v>0</v>
      </c>
      <c r="EB19" s="112">
        <v>0</v>
      </c>
      <c r="EC19" s="112">
        <v>0</v>
      </c>
      <c r="ED19" s="112">
        <v>0</v>
      </c>
      <c r="EE19" s="112">
        <v>0</v>
      </c>
      <c r="EF19" s="112">
        <v>0</v>
      </c>
    </row>
    <row r="20" spans="1:136" customFormat="1" x14ac:dyDescent="0.2">
      <c r="A20" s="112" t="s">
        <v>890</v>
      </c>
      <c r="B20" s="112" t="s">
        <v>94</v>
      </c>
      <c r="C20" s="112" t="s">
        <v>888</v>
      </c>
      <c r="D20" s="112" t="s">
        <v>745</v>
      </c>
      <c r="E20" s="112" t="s">
        <v>13</v>
      </c>
      <c r="F20" s="112" t="s">
        <v>736</v>
      </c>
      <c r="G20" s="112" t="s">
        <v>719</v>
      </c>
      <c r="H20" s="112" t="s">
        <v>715</v>
      </c>
      <c r="I20" s="112" t="s">
        <v>715</v>
      </c>
      <c r="J20" s="112" t="s">
        <v>715</v>
      </c>
      <c r="K20" s="112" t="s">
        <v>715</v>
      </c>
      <c r="L20" s="112" t="s">
        <v>715</v>
      </c>
      <c r="M20" s="112" t="s">
        <v>715</v>
      </c>
      <c r="N20" s="112" t="s">
        <v>715</v>
      </c>
      <c r="O20" s="112">
        <v>1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0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 t="s">
        <v>736</v>
      </c>
      <c r="AL20" s="112" t="s">
        <v>737</v>
      </c>
      <c r="AM20" s="112">
        <v>21</v>
      </c>
      <c r="AN20" s="112" t="s">
        <v>732</v>
      </c>
      <c r="AO20" s="112" t="s">
        <v>715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>
        <v>0</v>
      </c>
      <c r="BA20" s="112">
        <v>0</v>
      </c>
      <c r="BB20" s="112">
        <v>0</v>
      </c>
      <c r="BC20" s="112">
        <v>0</v>
      </c>
      <c r="BD20" s="112">
        <v>0</v>
      </c>
      <c r="BE20" s="112">
        <v>0</v>
      </c>
      <c r="BF20" s="112">
        <v>0</v>
      </c>
      <c r="BG20" s="112">
        <v>0</v>
      </c>
      <c r="BH20" s="112">
        <v>0</v>
      </c>
      <c r="BI20" s="112">
        <v>0</v>
      </c>
      <c r="BJ20" s="112">
        <v>0</v>
      </c>
      <c r="BK20" s="112">
        <v>0</v>
      </c>
      <c r="BL20" s="112">
        <v>0</v>
      </c>
      <c r="BM20" s="112">
        <v>0</v>
      </c>
      <c r="BN20" s="112">
        <v>0</v>
      </c>
      <c r="BO20" s="112">
        <v>0</v>
      </c>
      <c r="BP20" s="112">
        <v>0</v>
      </c>
      <c r="BQ20" s="112">
        <v>0</v>
      </c>
      <c r="BR20" s="112">
        <v>0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0</v>
      </c>
      <c r="CA20" s="112">
        <v>0</v>
      </c>
      <c r="CB20" s="112">
        <v>0</v>
      </c>
      <c r="CC20" s="112">
        <v>0</v>
      </c>
      <c r="CD20" s="112">
        <v>0</v>
      </c>
      <c r="CE20" s="112">
        <v>0</v>
      </c>
      <c r="CF20" s="112">
        <v>0</v>
      </c>
      <c r="CG20" s="112">
        <v>0</v>
      </c>
      <c r="CH20" s="112">
        <v>0</v>
      </c>
      <c r="CI20" s="112">
        <v>0</v>
      </c>
      <c r="CJ20" s="112">
        <v>0</v>
      </c>
      <c r="CK20" s="112">
        <v>0</v>
      </c>
      <c r="CL20" s="112">
        <v>0</v>
      </c>
      <c r="CM20" s="112">
        <v>0</v>
      </c>
      <c r="CN20" s="112">
        <v>0</v>
      </c>
      <c r="CO20" s="112">
        <v>0</v>
      </c>
      <c r="CP20" s="112">
        <v>0</v>
      </c>
      <c r="CQ20" s="112">
        <v>0</v>
      </c>
      <c r="CR20" s="112">
        <v>0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G20" s="112">
        <v>0</v>
      </c>
      <c r="DH20" s="112">
        <v>0</v>
      </c>
      <c r="DI20" s="112">
        <v>0</v>
      </c>
      <c r="DJ20" s="112">
        <v>0</v>
      </c>
      <c r="DK20" s="112">
        <v>0</v>
      </c>
      <c r="DL20" s="112">
        <v>0</v>
      </c>
      <c r="DM20" s="112">
        <v>0</v>
      </c>
      <c r="DN20" s="112">
        <v>0</v>
      </c>
      <c r="DO20" s="112">
        <v>0</v>
      </c>
      <c r="DP20" s="112">
        <v>0</v>
      </c>
      <c r="DQ20" s="112">
        <v>0</v>
      </c>
      <c r="DR20" s="112">
        <v>0</v>
      </c>
      <c r="DS20" s="112">
        <v>0</v>
      </c>
      <c r="DT20" s="112">
        <v>0</v>
      </c>
      <c r="DU20" s="112">
        <v>0</v>
      </c>
      <c r="DV20" s="112">
        <v>0</v>
      </c>
      <c r="DW20" s="112">
        <v>0</v>
      </c>
      <c r="DX20" s="112">
        <v>0</v>
      </c>
      <c r="DY20" s="112">
        <v>0</v>
      </c>
      <c r="DZ20" s="112">
        <v>0</v>
      </c>
      <c r="EA20" s="112">
        <v>0</v>
      </c>
      <c r="EB20" s="112">
        <v>0</v>
      </c>
      <c r="EC20" s="112">
        <v>0</v>
      </c>
      <c r="ED20" s="112">
        <v>0</v>
      </c>
      <c r="EE20" s="112">
        <v>0</v>
      </c>
      <c r="EF20" s="112">
        <v>0</v>
      </c>
    </row>
    <row r="21" spans="1:136" customFormat="1" x14ac:dyDescent="0.2">
      <c r="A21" s="112" t="s">
        <v>891</v>
      </c>
      <c r="B21" s="112" t="s">
        <v>94</v>
      </c>
      <c r="C21" s="112" t="s">
        <v>888</v>
      </c>
      <c r="D21" s="112" t="s">
        <v>735</v>
      </c>
      <c r="E21" s="112" t="s">
        <v>860</v>
      </c>
      <c r="F21" s="112" t="s">
        <v>746</v>
      </c>
      <c r="G21" s="112" t="s">
        <v>719</v>
      </c>
      <c r="H21" s="112" t="s">
        <v>720</v>
      </c>
      <c r="I21" s="112" t="s">
        <v>714</v>
      </c>
      <c r="J21" s="112" t="s">
        <v>715</v>
      </c>
      <c r="K21" s="112" t="s">
        <v>715</v>
      </c>
      <c r="L21" s="112" t="s">
        <v>715</v>
      </c>
      <c r="M21" s="112" t="s">
        <v>862</v>
      </c>
      <c r="N21" s="112" t="s">
        <v>715</v>
      </c>
      <c r="O21" s="112">
        <v>0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1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0</v>
      </c>
      <c r="CA21" s="112">
        <v>0</v>
      </c>
      <c r="CB21" s="112">
        <v>0</v>
      </c>
      <c r="CC21" s="112">
        <v>0</v>
      </c>
      <c r="CD21" s="112" t="s">
        <v>746</v>
      </c>
      <c r="CE21" s="112" t="s">
        <v>716</v>
      </c>
      <c r="CF21" s="112">
        <v>1</v>
      </c>
      <c r="CG21" s="112">
        <v>0</v>
      </c>
      <c r="CH21" s="112" t="s">
        <v>715</v>
      </c>
      <c r="CI21" s="112">
        <v>0</v>
      </c>
      <c r="CJ21" s="112">
        <v>0</v>
      </c>
      <c r="CK21" s="112">
        <v>0</v>
      </c>
      <c r="CL21" s="112">
        <v>0</v>
      </c>
      <c r="CM21" s="112">
        <v>0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2">
        <v>0</v>
      </c>
      <c r="DT21" s="112">
        <v>0</v>
      </c>
      <c r="DU21" s="112">
        <v>0</v>
      </c>
      <c r="DV21" s="112">
        <v>0</v>
      </c>
      <c r="DW21" s="112">
        <v>0</v>
      </c>
      <c r="DX21" s="112">
        <v>0</v>
      </c>
      <c r="DY21" s="112">
        <v>0</v>
      </c>
      <c r="DZ21" s="112">
        <v>0</v>
      </c>
      <c r="EA21" s="112">
        <v>0</v>
      </c>
      <c r="EB21" s="112">
        <v>0</v>
      </c>
      <c r="EC21" s="112">
        <v>0</v>
      </c>
      <c r="ED21" s="112">
        <v>0</v>
      </c>
      <c r="EE21" s="112">
        <v>0</v>
      </c>
      <c r="EF21" s="112">
        <v>0</v>
      </c>
    </row>
    <row r="22" spans="1:136" customFormat="1" x14ac:dyDescent="0.2">
      <c r="A22" s="112" t="s">
        <v>892</v>
      </c>
      <c r="B22" s="112" t="s">
        <v>94</v>
      </c>
      <c r="C22" s="112" t="s">
        <v>888</v>
      </c>
      <c r="D22" s="112" t="s">
        <v>739</v>
      </c>
      <c r="E22" s="112" t="s">
        <v>710</v>
      </c>
      <c r="F22" s="112" t="s">
        <v>711</v>
      </c>
      <c r="G22" s="112" t="s">
        <v>712</v>
      </c>
      <c r="H22" s="112" t="s">
        <v>721</v>
      </c>
      <c r="I22" s="112" t="s">
        <v>714</v>
      </c>
      <c r="J22" s="112" t="s">
        <v>721</v>
      </c>
      <c r="K22" s="112" t="s">
        <v>714</v>
      </c>
      <c r="L22" s="112" t="s">
        <v>722</v>
      </c>
      <c r="M22" s="112" t="s">
        <v>715</v>
      </c>
      <c r="N22" s="112" t="s">
        <v>715</v>
      </c>
      <c r="O22" s="112">
        <v>0</v>
      </c>
      <c r="P22" s="112">
        <v>0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1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0</v>
      </c>
      <c r="AW22" s="112">
        <v>0</v>
      </c>
      <c r="AX22" s="112">
        <v>0</v>
      </c>
      <c r="AY22" s="112">
        <v>0</v>
      </c>
      <c r="AZ22" s="112">
        <v>0</v>
      </c>
      <c r="BA22" s="112">
        <v>0</v>
      </c>
      <c r="BB22" s="112">
        <v>0</v>
      </c>
      <c r="BC22" s="112">
        <v>0</v>
      </c>
      <c r="BD22" s="112">
        <v>0</v>
      </c>
      <c r="BE22" s="112">
        <v>0</v>
      </c>
      <c r="BF22" s="112">
        <v>0</v>
      </c>
      <c r="BG22" s="112">
        <v>0</v>
      </c>
      <c r="BH22" s="112">
        <v>0</v>
      </c>
      <c r="BI22" s="112">
        <v>0</v>
      </c>
      <c r="BJ22" s="112">
        <v>0</v>
      </c>
      <c r="BK22" s="112">
        <v>0</v>
      </c>
      <c r="BL22" s="112">
        <v>0</v>
      </c>
      <c r="BM22" s="112">
        <v>0</v>
      </c>
      <c r="BN22" s="112">
        <v>0</v>
      </c>
      <c r="BO22" s="112">
        <v>0</v>
      </c>
      <c r="BP22" s="112">
        <v>0</v>
      </c>
      <c r="BQ22" s="112">
        <v>0</v>
      </c>
      <c r="BR22" s="112">
        <v>0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 t="s">
        <v>731</v>
      </c>
      <c r="CY22" s="112" t="s">
        <v>799</v>
      </c>
      <c r="CZ22" s="112">
        <v>8</v>
      </c>
      <c r="DA22" s="112" t="s">
        <v>738</v>
      </c>
      <c r="DB22" s="112" t="s">
        <v>715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>
        <v>0</v>
      </c>
      <c r="EC22" s="112">
        <v>0</v>
      </c>
      <c r="ED22" s="112">
        <v>0</v>
      </c>
      <c r="EE22" s="112">
        <v>0</v>
      </c>
      <c r="EF22" s="112">
        <v>0</v>
      </c>
    </row>
    <row r="23" spans="1:136" customFormat="1" x14ac:dyDescent="0.2">
      <c r="A23" s="112" t="s">
        <v>893</v>
      </c>
      <c r="B23" s="112" t="s">
        <v>94</v>
      </c>
      <c r="C23" s="112" t="s">
        <v>888</v>
      </c>
      <c r="D23" s="112" t="s">
        <v>725</v>
      </c>
      <c r="E23" s="112" t="s">
        <v>710</v>
      </c>
      <c r="F23" s="112" t="s">
        <v>718</v>
      </c>
      <c r="G23" s="112" t="s">
        <v>719</v>
      </c>
      <c r="H23" s="112" t="s">
        <v>829</v>
      </c>
      <c r="I23" s="112" t="s">
        <v>727</v>
      </c>
      <c r="J23" s="112" t="s">
        <v>829</v>
      </c>
      <c r="K23" s="112" t="s">
        <v>727</v>
      </c>
      <c r="L23" s="112" t="s">
        <v>722</v>
      </c>
      <c r="M23" s="112" t="s">
        <v>715</v>
      </c>
      <c r="N23" s="112" t="s">
        <v>715</v>
      </c>
      <c r="O23" s="112">
        <v>0</v>
      </c>
      <c r="P23" s="112">
        <v>0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2">
        <v>0</v>
      </c>
      <c r="Z23" s="112">
        <v>1</v>
      </c>
      <c r="AA23" s="112">
        <v>0</v>
      </c>
      <c r="AB23" s="112">
        <v>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  <c r="AL23" s="112">
        <v>0</v>
      </c>
      <c r="AM23" s="112">
        <v>0</v>
      </c>
      <c r="AN23" s="112">
        <v>0</v>
      </c>
      <c r="AO23" s="112">
        <v>0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112">
        <v>0</v>
      </c>
      <c r="AW23" s="112">
        <v>0</v>
      </c>
      <c r="AX23" s="112">
        <v>0</v>
      </c>
      <c r="AY23" s="112">
        <v>0</v>
      </c>
      <c r="AZ23" s="112">
        <v>0</v>
      </c>
      <c r="BA23" s="112">
        <v>0</v>
      </c>
      <c r="BB23" s="112">
        <v>0</v>
      </c>
      <c r="BC23" s="112">
        <v>0</v>
      </c>
      <c r="BD23" s="112">
        <v>0</v>
      </c>
      <c r="BE23" s="112">
        <v>0</v>
      </c>
      <c r="BF23" s="112">
        <v>0</v>
      </c>
      <c r="BG23" s="112">
        <v>0</v>
      </c>
      <c r="BH23" s="112">
        <v>0</v>
      </c>
      <c r="BI23" s="112">
        <v>0</v>
      </c>
      <c r="BJ23" s="112">
        <v>0</v>
      </c>
      <c r="BK23" s="112">
        <v>0</v>
      </c>
      <c r="BL23" s="112">
        <v>0</v>
      </c>
      <c r="BM23" s="112">
        <v>0</v>
      </c>
      <c r="BN23" s="112">
        <v>0</v>
      </c>
      <c r="BO23" s="112">
        <v>0</v>
      </c>
      <c r="BP23" s="112">
        <v>0</v>
      </c>
      <c r="BQ23" s="112">
        <v>0</v>
      </c>
      <c r="BR23" s="112">
        <v>0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0</v>
      </c>
      <c r="CA23" s="112">
        <v>0</v>
      </c>
      <c r="CB23" s="112">
        <v>0</v>
      </c>
      <c r="CC23" s="112">
        <v>0</v>
      </c>
      <c r="CD23" s="112">
        <v>0</v>
      </c>
      <c r="CE23" s="112">
        <v>0</v>
      </c>
      <c r="CF23" s="112">
        <v>0</v>
      </c>
      <c r="CG23" s="112">
        <v>0</v>
      </c>
      <c r="CH23" s="112">
        <v>0</v>
      </c>
      <c r="CI23" s="112">
        <v>0</v>
      </c>
      <c r="CJ23" s="112">
        <v>0</v>
      </c>
      <c r="CK23" s="112">
        <v>0</v>
      </c>
      <c r="CL23" s="112">
        <v>0</v>
      </c>
      <c r="CM23" s="112">
        <v>0</v>
      </c>
      <c r="CN23" s="112" t="s">
        <v>718</v>
      </c>
      <c r="CO23" s="112" t="s">
        <v>716</v>
      </c>
      <c r="CP23" s="112">
        <v>4</v>
      </c>
      <c r="CQ23" s="112" t="s">
        <v>738</v>
      </c>
      <c r="CR23" s="112" t="s">
        <v>715</v>
      </c>
      <c r="CS23" s="112">
        <v>0</v>
      </c>
      <c r="CT23" s="112">
        <v>0</v>
      </c>
      <c r="CU23" s="112">
        <v>0</v>
      </c>
      <c r="CV23" s="112">
        <v>0</v>
      </c>
      <c r="CW23" s="112">
        <v>0</v>
      </c>
      <c r="CX23" s="112">
        <v>0</v>
      </c>
      <c r="CY23" s="112">
        <v>0</v>
      </c>
      <c r="CZ23" s="112">
        <v>0</v>
      </c>
      <c r="DA23" s="112">
        <v>0</v>
      </c>
      <c r="DB23" s="112">
        <v>0</v>
      </c>
      <c r="DC23" s="112">
        <v>0</v>
      </c>
      <c r="DD23" s="112">
        <v>0</v>
      </c>
      <c r="DE23" s="112">
        <v>0</v>
      </c>
      <c r="DF23" s="112">
        <v>0</v>
      </c>
      <c r="DG23" s="112">
        <v>0</v>
      </c>
      <c r="DH23" s="112">
        <v>0</v>
      </c>
      <c r="DI23" s="112">
        <v>0</v>
      </c>
      <c r="DJ23" s="112">
        <v>0</v>
      </c>
      <c r="DK23" s="112">
        <v>0</v>
      </c>
      <c r="DL23" s="112">
        <v>0</v>
      </c>
      <c r="DM23" s="112">
        <v>0</v>
      </c>
      <c r="DN23" s="112">
        <v>0</v>
      </c>
      <c r="DO23" s="112">
        <v>0</v>
      </c>
      <c r="DP23" s="112">
        <v>0</v>
      </c>
      <c r="DQ23" s="112">
        <v>0</v>
      </c>
      <c r="DR23" s="112">
        <v>0</v>
      </c>
      <c r="DS23" s="112">
        <v>0</v>
      </c>
      <c r="DT23" s="112">
        <v>0</v>
      </c>
      <c r="DU23" s="112">
        <v>0</v>
      </c>
      <c r="DV23" s="112">
        <v>0</v>
      </c>
      <c r="DW23" s="112">
        <v>0</v>
      </c>
      <c r="DX23" s="112">
        <v>0</v>
      </c>
      <c r="DY23" s="112">
        <v>0</v>
      </c>
      <c r="DZ23" s="112">
        <v>0</v>
      </c>
      <c r="EA23" s="112">
        <v>0</v>
      </c>
      <c r="EB23" s="112">
        <v>0</v>
      </c>
      <c r="EC23" s="112">
        <v>0</v>
      </c>
      <c r="ED23" s="112">
        <v>0</v>
      </c>
      <c r="EE23" s="112">
        <v>0</v>
      </c>
      <c r="EF23" s="112">
        <v>0</v>
      </c>
    </row>
    <row r="24" spans="1:136" customFormat="1" x14ac:dyDescent="0.2">
      <c r="A24" s="112" t="s">
        <v>894</v>
      </c>
      <c r="B24" s="112" t="s">
        <v>94</v>
      </c>
      <c r="C24" s="112" t="s">
        <v>888</v>
      </c>
      <c r="D24" s="112" t="s">
        <v>717</v>
      </c>
      <c r="E24" s="112" t="s">
        <v>13</v>
      </c>
      <c r="F24" s="112" t="s">
        <v>718</v>
      </c>
      <c r="G24" s="112" t="s">
        <v>733</v>
      </c>
      <c r="H24" s="112" t="s">
        <v>721</v>
      </c>
      <c r="I24" s="112" t="s">
        <v>714</v>
      </c>
      <c r="J24" s="112" t="s">
        <v>715</v>
      </c>
      <c r="K24" s="112" t="s">
        <v>715</v>
      </c>
      <c r="L24" s="112" t="s">
        <v>715</v>
      </c>
      <c r="M24" s="112" t="s">
        <v>715</v>
      </c>
      <c r="N24" s="112" t="s">
        <v>715</v>
      </c>
      <c r="O24" s="112">
        <v>1</v>
      </c>
      <c r="P24" s="112">
        <v>0</v>
      </c>
      <c r="Q24" s="112">
        <v>0</v>
      </c>
      <c r="R24" s="112">
        <v>0</v>
      </c>
      <c r="S24" s="112">
        <v>0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 t="s">
        <v>718</v>
      </c>
      <c r="AL24" s="112" t="s">
        <v>744</v>
      </c>
      <c r="AM24" s="112">
        <v>22</v>
      </c>
      <c r="AN24" s="112" t="s">
        <v>732</v>
      </c>
      <c r="AO24" s="112" t="s">
        <v>715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112">
        <v>0</v>
      </c>
      <c r="AW24" s="112">
        <v>0</v>
      </c>
      <c r="AX24" s="112">
        <v>0</v>
      </c>
      <c r="AY24" s="112">
        <v>0</v>
      </c>
      <c r="AZ24" s="112">
        <v>0</v>
      </c>
      <c r="BA24" s="112">
        <v>0</v>
      </c>
      <c r="BB24" s="112">
        <v>0</v>
      </c>
      <c r="BC24" s="112">
        <v>0</v>
      </c>
      <c r="BD24" s="112">
        <v>0</v>
      </c>
      <c r="BE24" s="112">
        <v>0</v>
      </c>
      <c r="BF24" s="112">
        <v>0</v>
      </c>
      <c r="BG24" s="112">
        <v>0</v>
      </c>
      <c r="BH24" s="112">
        <v>0</v>
      </c>
      <c r="BI24" s="112">
        <v>0</v>
      </c>
      <c r="BJ24" s="112">
        <v>0</v>
      </c>
      <c r="BK24" s="112">
        <v>0</v>
      </c>
      <c r="BL24" s="112">
        <v>0</v>
      </c>
      <c r="BM24" s="112">
        <v>0</v>
      </c>
      <c r="BN24" s="112">
        <v>0</v>
      </c>
      <c r="BO24" s="112">
        <v>0</v>
      </c>
      <c r="BP24" s="112">
        <v>0</v>
      </c>
      <c r="BQ24" s="112">
        <v>0</v>
      </c>
      <c r="BR24" s="112">
        <v>0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0</v>
      </c>
      <c r="CA24" s="112">
        <v>0</v>
      </c>
      <c r="CB24" s="112">
        <v>0</v>
      </c>
      <c r="CC24" s="112">
        <v>0</v>
      </c>
      <c r="CD24" s="112">
        <v>0</v>
      </c>
      <c r="CE24" s="112">
        <v>0</v>
      </c>
      <c r="CF24" s="112">
        <v>0</v>
      </c>
      <c r="CG24" s="112">
        <v>0</v>
      </c>
      <c r="CH24" s="112">
        <v>0</v>
      </c>
      <c r="CI24" s="112">
        <v>0</v>
      </c>
      <c r="CJ24" s="112">
        <v>0</v>
      </c>
      <c r="CK24" s="112">
        <v>0</v>
      </c>
      <c r="CL24" s="112">
        <v>0</v>
      </c>
      <c r="CM24" s="112">
        <v>0</v>
      </c>
      <c r="CN24" s="112">
        <v>0</v>
      </c>
      <c r="CO24" s="112">
        <v>0</v>
      </c>
      <c r="CP24" s="112">
        <v>0</v>
      </c>
      <c r="CQ24" s="112">
        <v>0</v>
      </c>
      <c r="CR24" s="112">
        <v>0</v>
      </c>
      <c r="CS24" s="112">
        <v>0</v>
      </c>
      <c r="CT24" s="112">
        <v>0</v>
      </c>
      <c r="CU24" s="112">
        <v>0</v>
      </c>
      <c r="CV24" s="112">
        <v>0</v>
      </c>
      <c r="CW24" s="112">
        <v>0</v>
      </c>
      <c r="CX24" s="112">
        <v>0</v>
      </c>
      <c r="CY24" s="112">
        <v>0</v>
      </c>
      <c r="CZ24" s="112">
        <v>0</v>
      </c>
      <c r="DA24" s="112">
        <v>0</v>
      </c>
      <c r="DB24" s="112">
        <v>0</v>
      </c>
      <c r="DC24" s="112">
        <v>0</v>
      </c>
      <c r="DD24" s="112">
        <v>0</v>
      </c>
      <c r="DE24" s="112">
        <v>0</v>
      </c>
      <c r="DF24" s="112">
        <v>0</v>
      </c>
      <c r="DG24" s="112">
        <v>0</v>
      </c>
      <c r="DH24" s="112">
        <v>0</v>
      </c>
      <c r="DI24" s="112">
        <v>0</v>
      </c>
      <c r="DJ24" s="112">
        <v>0</v>
      </c>
      <c r="DK24" s="112">
        <v>0</v>
      </c>
      <c r="DL24" s="112">
        <v>0</v>
      </c>
      <c r="DM24" s="112">
        <v>0</v>
      </c>
      <c r="DN24" s="112">
        <v>0</v>
      </c>
      <c r="DO24" s="112">
        <v>0</v>
      </c>
      <c r="DP24" s="112">
        <v>0</v>
      </c>
      <c r="DQ24" s="112">
        <v>0</v>
      </c>
      <c r="DR24" s="112">
        <v>0</v>
      </c>
      <c r="DS24" s="112">
        <v>0</v>
      </c>
      <c r="DT24" s="112">
        <v>0</v>
      </c>
      <c r="DU24" s="112">
        <v>0</v>
      </c>
      <c r="DV24" s="112">
        <v>0</v>
      </c>
      <c r="DW24" s="112">
        <v>0</v>
      </c>
      <c r="DX24" s="112">
        <v>0</v>
      </c>
      <c r="DY24" s="112">
        <v>0</v>
      </c>
      <c r="DZ24" s="112">
        <v>0</v>
      </c>
      <c r="EA24" s="112">
        <v>0</v>
      </c>
      <c r="EB24" s="112">
        <v>0</v>
      </c>
      <c r="EC24" s="112">
        <v>0</v>
      </c>
      <c r="ED24" s="112">
        <v>0</v>
      </c>
      <c r="EE24" s="112">
        <v>0</v>
      </c>
      <c r="EF24" s="112">
        <v>0</v>
      </c>
    </row>
    <row r="25" spans="1:136" customFormat="1" x14ac:dyDescent="0.2">
      <c r="A25" s="112" t="s">
        <v>895</v>
      </c>
      <c r="B25" s="112" t="s">
        <v>94</v>
      </c>
      <c r="C25" s="112" t="s">
        <v>888</v>
      </c>
      <c r="D25" s="112" t="s">
        <v>745</v>
      </c>
      <c r="E25" s="112" t="s">
        <v>710</v>
      </c>
      <c r="F25" s="112" t="s">
        <v>736</v>
      </c>
      <c r="G25" s="112" t="s">
        <v>719</v>
      </c>
      <c r="H25" s="112" t="s">
        <v>715</v>
      </c>
      <c r="I25" s="112" t="s">
        <v>715</v>
      </c>
      <c r="J25" s="112" t="s">
        <v>713</v>
      </c>
      <c r="K25" s="112" t="s">
        <v>727</v>
      </c>
      <c r="L25" s="112" t="s">
        <v>722</v>
      </c>
      <c r="M25" s="112" t="s">
        <v>715</v>
      </c>
      <c r="N25" s="112" t="s">
        <v>715</v>
      </c>
      <c r="O25" s="112">
        <v>0</v>
      </c>
      <c r="P25" s="112">
        <v>0</v>
      </c>
      <c r="Q25" s="112">
        <v>0</v>
      </c>
      <c r="R25" s="112">
        <v>1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112">
        <v>0</v>
      </c>
      <c r="AW25" s="112">
        <v>0</v>
      </c>
      <c r="AX25" s="112">
        <v>0</v>
      </c>
      <c r="AY25" s="112">
        <v>0</v>
      </c>
      <c r="AZ25" s="112" t="s">
        <v>736</v>
      </c>
      <c r="BA25" s="112" t="s">
        <v>743</v>
      </c>
      <c r="BB25" s="112">
        <v>22</v>
      </c>
      <c r="BC25" s="112" t="s">
        <v>856</v>
      </c>
      <c r="BD25" s="112" t="s">
        <v>715</v>
      </c>
      <c r="BE25" s="112">
        <v>0</v>
      </c>
      <c r="BF25" s="112">
        <v>0</v>
      </c>
      <c r="BG25" s="112">
        <v>0</v>
      </c>
      <c r="BH25" s="112">
        <v>0</v>
      </c>
      <c r="BI25" s="112">
        <v>0</v>
      </c>
      <c r="BJ25" s="112">
        <v>0</v>
      </c>
      <c r="BK25" s="112">
        <v>0</v>
      </c>
      <c r="BL25" s="112">
        <v>0</v>
      </c>
      <c r="BM25" s="112">
        <v>0</v>
      </c>
      <c r="BN25" s="112">
        <v>0</v>
      </c>
      <c r="BO25" s="112">
        <v>0</v>
      </c>
      <c r="BP25" s="112">
        <v>0</v>
      </c>
      <c r="BQ25" s="112">
        <v>0</v>
      </c>
      <c r="BR25" s="112">
        <v>0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>
        <v>0</v>
      </c>
      <c r="BZ25" s="112">
        <v>0</v>
      </c>
      <c r="CA25" s="112">
        <v>0</v>
      </c>
      <c r="CB25" s="112">
        <v>0</v>
      </c>
      <c r="CC25" s="112">
        <v>0</v>
      </c>
      <c r="CD25" s="112">
        <v>0</v>
      </c>
      <c r="CE25" s="112">
        <v>0</v>
      </c>
      <c r="CF25" s="112">
        <v>0</v>
      </c>
      <c r="CG25" s="112">
        <v>0</v>
      </c>
      <c r="CH25" s="112">
        <v>0</v>
      </c>
      <c r="CI25" s="112">
        <v>0</v>
      </c>
      <c r="CJ25" s="112">
        <v>0</v>
      </c>
      <c r="CK25" s="112">
        <v>0</v>
      </c>
      <c r="CL25" s="112">
        <v>0</v>
      </c>
      <c r="CM25" s="112">
        <v>0</v>
      </c>
      <c r="CN25" s="112">
        <v>0</v>
      </c>
      <c r="CO25" s="112">
        <v>0</v>
      </c>
      <c r="CP25" s="112">
        <v>0</v>
      </c>
      <c r="CQ25" s="112">
        <v>0</v>
      </c>
      <c r="CR25" s="112">
        <v>0</v>
      </c>
      <c r="CS25" s="112">
        <v>0</v>
      </c>
      <c r="CT25" s="112">
        <v>0</v>
      </c>
      <c r="CU25" s="112">
        <v>0</v>
      </c>
      <c r="CV25" s="112">
        <v>0</v>
      </c>
      <c r="CW25" s="112">
        <v>0</v>
      </c>
      <c r="CX25" s="112">
        <v>0</v>
      </c>
      <c r="CY25" s="112">
        <v>0</v>
      </c>
      <c r="CZ25" s="112">
        <v>0</v>
      </c>
      <c r="DA25" s="112">
        <v>0</v>
      </c>
      <c r="DB25" s="112">
        <v>0</v>
      </c>
      <c r="DC25" s="112">
        <v>0</v>
      </c>
      <c r="DD25" s="112">
        <v>0</v>
      </c>
      <c r="DE25" s="112">
        <v>0</v>
      </c>
      <c r="DF25" s="112">
        <v>0</v>
      </c>
      <c r="DG25" s="112">
        <v>0</v>
      </c>
      <c r="DH25" s="112">
        <v>0</v>
      </c>
      <c r="DI25" s="112">
        <v>0</v>
      </c>
      <c r="DJ25" s="112">
        <v>0</v>
      </c>
      <c r="DK25" s="112">
        <v>0</v>
      </c>
      <c r="DL25" s="112">
        <v>0</v>
      </c>
      <c r="DM25" s="112">
        <v>0</v>
      </c>
      <c r="DN25" s="112">
        <v>0</v>
      </c>
      <c r="DO25" s="112">
        <v>0</v>
      </c>
      <c r="DP25" s="112">
        <v>0</v>
      </c>
      <c r="DQ25" s="112">
        <v>0</v>
      </c>
      <c r="DR25" s="112">
        <v>0</v>
      </c>
      <c r="DS25" s="112">
        <v>0</v>
      </c>
      <c r="DT25" s="112">
        <v>0</v>
      </c>
      <c r="DU25" s="112">
        <v>0</v>
      </c>
      <c r="DV25" s="112">
        <v>0</v>
      </c>
      <c r="DW25" s="112">
        <v>0</v>
      </c>
      <c r="DX25" s="112">
        <v>0</v>
      </c>
      <c r="DY25" s="112">
        <v>0</v>
      </c>
      <c r="DZ25" s="112">
        <v>0</v>
      </c>
      <c r="EA25" s="112">
        <v>0</v>
      </c>
      <c r="EB25" s="112">
        <v>0</v>
      </c>
      <c r="EC25" s="112">
        <v>0</v>
      </c>
      <c r="ED25" s="112">
        <v>0</v>
      </c>
      <c r="EE25" s="112">
        <v>0</v>
      </c>
      <c r="EF25" s="112">
        <v>0</v>
      </c>
    </row>
    <row r="26" spans="1:136" customFormat="1" x14ac:dyDescent="0.2">
      <c r="A26" s="112" t="s">
        <v>896</v>
      </c>
      <c r="B26" s="112" t="s">
        <v>94</v>
      </c>
      <c r="C26" s="112" t="s">
        <v>888</v>
      </c>
      <c r="D26" s="112" t="s">
        <v>725</v>
      </c>
      <c r="E26" s="112" t="s">
        <v>710</v>
      </c>
      <c r="F26" s="112" t="s">
        <v>746</v>
      </c>
      <c r="G26" s="112" t="s">
        <v>719</v>
      </c>
      <c r="H26" s="112" t="s">
        <v>715</v>
      </c>
      <c r="I26" s="112" t="s">
        <v>715</v>
      </c>
      <c r="J26" s="112" t="s">
        <v>715</v>
      </c>
      <c r="K26" s="112" t="s">
        <v>715</v>
      </c>
      <c r="L26" s="112" t="s">
        <v>715</v>
      </c>
      <c r="M26" s="112" t="s">
        <v>715</v>
      </c>
      <c r="N26" s="112" t="s">
        <v>715</v>
      </c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2">
        <v>0</v>
      </c>
      <c r="Z26" s="112">
        <v>0</v>
      </c>
      <c r="AA26" s="112">
        <v>0</v>
      </c>
      <c r="AB26" s="112">
        <v>0</v>
      </c>
      <c r="AC26" s="112">
        <v>0</v>
      </c>
      <c r="AD26" s="112">
        <v>1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12">
        <v>0</v>
      </c>
      <c r="AO26" s="112">
        <v>0</v>
      </c>
      <c r="AP26" s="112">
        <v>0</v>
      </c>
      <c r="AQ26" s="112">
        <v>0</v>
      </c>
      <c r="AR26" s="112">
        <v>0</v>
      </c>
      <c r="AS26" s="112">
        <v>0</v>
      </c>
      <c r="AT26" s="112">
        <v>0</v>
      </c>
      <c r="AU26" s="112">
        <v>0</v>
      </c>
      <c r="AV26" s="112">
        <v>0</v>
      </c>
      <c r="AW26" s="112">
        <v>0</v>
      </c>
      <c r="AX26" s="112">
        <v>0</v>
      </c>
      <c r="AY26" s="112">
        <v>0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>
        <v>0</v>
      </c>
      <c r="BF26" s="112">
        <v>0</v>
      </c>
      <c r="BG26" s="112">
        <v>0</v>
      </c>
      <c r="BH26" s="112">
        <v>0</v>
      </c>
      <c r="BI26" s="112">
        <v>0</v>
      </c>
      <c r="BJ26" s="112">
        <v>0</v>
      </c>
      <c r="BK26" s="112">
        <v>0</v>
      </c>
      <c r="BL26" s="112">
        <v>0</v>
      </c>
      <c r="BM26" s="112">
        <v>0</v>
      </c>
      <c r="BN26" s="112">
        <v>0</v>
      </c>
      <c r="BO26" s="112">
        <v>0</v>
      </c>
      <c r="BP26" s="112">
        <v>0</v>
      </c>
      <c r="BQ26" s="112">
        <v>0</v>
      </c>
      <c r="BR26" s="112">
        <v>0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0</v>
      </c>
      <c r="CA26" s="112">
        <v>0</v>
      </c>
      <c r="CB26" s="112">
        <v>0</v>
      </c>
      <c r="CC26" s="112">
        <v>0</v>
      </c>
      <c r="CD26" s="112">
        <v>0</v>
      </c>
      <c r="CE26" s="112">
        <v>0</v>
      </c>
      <c r="CF26" s="112">
        <v>0</v>
      </c>
      <c r="CG26" s="112">
        <v>0</v>
      </c>
      <c r="CH26" s="112">
        <v>0</v>
      </c>
      <c r="CI26" s="112">
        <v>0</v>
      </c>
      <c r="CJ26" s="112">
        <v>0</v>
      </c>
      <c r="CK26" s="112">
        <v>0</v>
      </c>
      <c r="CL26" s="112">
        <v>0</v>
      </c>
      <c r="CM26" s="112">
        <v>0</v>
      </c>
      <c r="CN26" s="112">
        <v>0</v>
      </c>
      <c r="CO26" s="112">
        <v>0</v>
      </c>
      <c r="CP26" s="112">
        <v>0</v>
      </c>
      <c r="CQ26" s="112">
        <v>0</v>
      </c>
      <c r="CR26" s="112">
        <v>0</v>
      </c>
      <c r="CS26" s="112">
        <v>0</v>
      </c>
      <c r="CT26" s="112">
        <v>0</v>
      </c>
      <c r="CU26" s="112">
        <v>0</v>
      </c>
      <c r="CV26" s="112">
        <v>0</v>
      </c>
      <c r="CW26" s="112">
        <v>0</v>
      </c>
      <c r="CX26" s="112">
        <v>0</v>
      </c>
      <c r="CY26" s="112">
        <v>0</v>
      </c>
      <c r="CZ26" s="112">
        <v>0</v>
      </c>
      <c r="DA26" s="112">
        <v>0</v>
      </c>
      <c r="DB26" s="112">
        <v>0</v>
      </c>
      <c r="DC26" s="112">
        <v>0</v>
      </c>
      <c r="DD26" s="112">
        <v>0</v>
      </c>
      <c r="DE26" s="112">
        <v>0</v>
      </c>
      <c r="DF26" s="112">
        <v>0</v>
      </c>
      <c r="DG26" s="112">
        <v>0</v>
      </c>
      <c r="DH26" s="112" t="s">
        <v>746</v>
      </c>
      <c r="DI26" s="112" t="s">
        <v>832</v>
      </c>
      <c r="DJ26" s="112">
        <v>24</v>
      </c>
      <c r="DK26" s="112">
        <v>0</v>
      </c>
      <c r="DL26" s="112">
        <v>0</v>
      </c>
      <c r="DM26" s="112">
        <v>0</v>
      </c>
      <c r="DN26" s="112">
        <v>0</v>
      </c>
      <c r="DO26" s="112">
        <v>0</v>
      </c>
      <c r="DP26" s="112">
        <v>0</v>
      </c>
      <c r="DQ26" s="112">
        <v>0</v>
      </c>
      <c r="DR26" s="112">
        <v>0</v>
      </c>
      <c r="DS26" s="112">
        <v>0</v>
      </c>
      <c r="DT26" s="112">
        <v>0</v>
      </c>
      <c r="DU26" s="112">
        <v>0</v>
      </c>
      <c r="DV26" s="112">
        <v>0</v>
      </c>
      <c r="DW26" s="112">
        <v>0</v>
      </c>
      <c r="DX26" s="112">
        <v>0</v>
      </c>
      <c r="DY26" s="112">
        <v>0</v>
      </c>
      <c r="DZ26" s="112">
        <v>0</v>
      </c>
      <c r="EA26" s="112">
        <v>0</v>
      </c>
      <c r="EB26" s="112">
        <v>0</v>
      </c>
      <c r="EC26" s="112">
        <v>0</v>
      </c>
      <c r="ED26" s="112">
        <v>0</v>
      </c>
      <c r="EE26" s="112">
        <v>0</v>
      </c>
      <c r="EF26" s="112">
        <v>0</v>
      </c>
    </row>
    <row r="27" spans="1:136" customFormat="1" x14ac:dyDescent="0.2">
      <c r="A27" s="112" t="s">
        <v>897</v>
      </c>
      <c r="B27" s="112" t="s">
        <v>94</v>
      </c>
      <c r="C27" s="112" t="s">
        <v>888</v>
      </c>
      <c r="D27" s="112" t="s">
        <v>725</v>
      </c>
      <c r="E27" s="112" t="s">
        <v>710</v>
      </c>
      <c r="F27" s="112" t="s">
        <v>718</v>
      </c>
      <c r="G27" s="112" t="s">
        <v>719</v>
      </c>
      <c r="H27" s="112" t="s">
        <v>720</v>
      </c>
      <c r="I27" s="112" t="s">
        <v>714</v>
      </c>
      <c r="J27" s="112" t="s">
        <v>715</v>
      </c>
      <c r="K27" s="112" t="s">
        <v>715</v>
      </c>
      <c r="L27" s="112" t="s">
        <v>715</v>
      </c>
      <c r="M27" s="112" t="s">
        <v>865</v>
      </c>
      <c r="N27" s="112" t="s">
        <v>715</v>
      </c>
      <c r="O27" s="112">
        <v>0</v>
      </c>
      <c r="P27" s="112">
        <v>1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12">
        <v>0</v>
      </c>
      <c r="AO27" s="112">
        <v>0</v>
      </c>
      <c r="AP27" s="112" t="s">
        <v>736</v>
      </c>
      <c r="AQ27" s="112" t="s">
        <v>743</v>
      </c>
      <c r="AR27" s="112">
        <v>29</v>
      </c>
      <c r="AS27" s="112" t="s">
        <v>724</v>
      </c>
      <c r="AT27" s="112" t="s">
        <v>715</v>
      </c>
      <c r="AU27" s="112">
        <v>0</v>
      </c>
      <c r="AV27" s="112">
        <v>0</v>
      </c>
      <c r="AW27" s="112">
        <v>0</v>
      </c>
      <c r="AX27" s="112">
        <v>0</v>
      </c>
      <c r="AY27" s="112">
        <v>0</v>
      </c>
      <c r="AZ27" s="112">
        <v>0</v>
      </c>
      <c r="BA27" s="112">
        <v>0</v>
      </c>
      <c r="BB27" s="112">
        <v>0</v>
      </c>
      <c r="BC27" s="112">
        <v>0</v>
      </c>
      <c r="BD27" s="112">
        <v>0</v>
      </c>
      <c r="BE27" s="112">
        <v>0</v>
      </c>
      <c r="BF27" s="112">
        <v>0</v>
      </c>
      <c r="BG27" s="112">
        <v>0</v>
      </c>
      <c r="BH27" s="112">
        <v>0</v>
      </c>
      <c r="BI27" s="112">
        <v>0</v>
      </c>
      <c r="BJ27" s="112">
        <v>0</v>
      </c>
      <c r="BK27" s="112">
        <v>0</v>
      </c>
      <c r="BL27" s="112">
        <v>0</v>
      </c>
      <c r="BM27" s="112">
        <v>0</v>
      </c>
      <c r="BN27" s="112">
        <v>0</v>
      </c>
      <c r="BO27" s="112">
        <v>0</v>
      </c>
      <c r="BP27" s="112">
        <v>0</v>
      </c>
      <c r="BQ27" s="112">
        <v>0</v>
      </c>
      <c r="BR27" s="112">
        <v>0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0</v>
      </c>
      <c r="CA27" s="112">
        <v>0</v>
      </c>
      <c r="CB27" s="112">
        <v>0</v>
      </c>
      <c r="CC27" s="112">
        <v>0</v>
      </c>
      <c r="CD27" s="112">
        <v>0</v>
      </c>
      <c r="CE27" s="112">
        <v>0</v>
      </c>
      <c r="CF27" s="112">
        <v>0</v>
      </c>
      <c r="CG27" s="112">
        <v>0</v>
      </c>
      <c r="CH27" s="112">
        <v>0</v>
      </c>
      <c r="CI27" s="112">
        <v>0</v>
      </c>
      <c r="CJ27" s="112">
        <v>0</v>
      </c>
      <c r="CK27" s="112">
        <v>0</v>
      </c>
      <c r="CL27" s="112">
        <v>0</v>
      </c>
      <c r="CM27" s="112">
        <v>0</v>
      </c>
      <c r="CN27" s="112">
        <v>0</v>
      </c>
      <c r="CO27" s="112">
        <v>0</v>
      </c>
      <c r="CP27" s="112">
        <v>0</v>
      </c>
      <c r="CQ27" s="112">
        <v>0</v>
      </c>
      <c r="CR27" s="112">
        <v>0</v>
      </c>
      <c r="CS27" s="112">
        <v>0</v>
      </c>
      <c r="CT27" s="112">
        <v>0</v>
      </c>
      <c r="CU27" s="112">
        <v>0</v>
      </c>
      <c r="CV27" s="112">
        <v>0</v>
      </c>
      <c r="CW27" s="112">
        <v>0</v>
      </c>
      <c r="CX27" s="112">
        <v>0</v>
      </c>
      <c r="CY27" s="112">
        <v>0</v>
      </c>
      <c r="CZ27" s="112">
        <v>0</v>
      </c>
      <c r="DA27" s="112">
        <v>0</v>
      </c>
      <c r="DB27" s="112">
        <v>0</v>
      </c>
      <c r="DC27" s="112">
        <v>0</v>
      </c>
      <c r="DD27" s="112">
        <v>0</v>
      </c>
      <c r="DE27" s="112">
        <v>0</v>
      </c>
      <c r="DF27" s="112">
        <v>0</v>
      </c>
      <c r="DG27" s="112">
        <v>0</v>
      </c>
      <c r="DH27" s="112">
        <v>0</v>
      </c>
      <c r="DI27" s="112">
        <v>0</v>
      </c>
      <c r="DJ27" s="112">
        <v>0</v>
      </c>
      <c r="DK27" s="112">
        <v>0</v>
      </c>
      <c r="DL27" s="112">
        <v>0</v>
      </c>
      <c r="DM27" s="112">
        <v>0</v>
      </c>
      <c r="DN27" s="112">
        <v>0</v>
      </c>
      <c r="DO27" s="112">
        <v>0</v>
      </c>
      <c r="DP27" s="112">
        <v>0</v>
      </c>
      <c r="DQ27" s="112">
        <v>0</v>
      </c>
      <c r="DR27" s="112">
        <v>0</v>
      </c>
      <c r="DS27" s="112">
        <v>0</v>
      </c>
      <c r="DT27" s="112">
        <v>0</v>
      </c>
      <c r="DU27" s="112">
        <v>0</v>
      </c>
      <c r="DV27" s="112">
        <v>0</v>
      </c>
      <c r="DW27" s="112">
        <v>0</v>
      </c>
      <c r="DX27" s="112">
        <v>0</v>
      </c>
      <c r="DY27" s="112">
        <v>0</v>
      </c>
      <c r="DZ27" s="112">
        <v>0</v>
      </c>
      <c r="EA27" s="112">
        <v>0</v>
      </c>
      <c r="EB27" s="112">
        <v>0</v>
      </c>
      <c r="EC27" s="112">
        <v>0</v>
      </c>
      <c r="ED27" s="112">
        <v>0</v>
      </c>
      <c r="EE27" s="112">
        <v>0</v>
      </c>
      <c r="EF27" s="112">
        <v>0</v>
      </c>
    </row>
    <row r="28" spans="1:136" customFormat="1" x14ac:dyDescent="0.2">
      <c r="A28" s="112" t="s">
        <v>898</v>
      </c>
      <c r="B28" s="112" t="s">
        <v>94</v>
      </c>
      <c r="C28" s="112" t="s">
        <v>867</v>
      </c>
      <c r="D28" s="112" t="s">
        <v>745</v>
      </c>
      <c r="E28" s="112" t="s">
        <v>13</v>
      </c>
      <c r="F28" s="112" t="s">
        <v>746</v>
      </c>
      <c r="G28" s="112" t="s">
        <v>719</v>
      </c>
      <c r="H28" s="112" t="s">
        <v>715</v>
      </c>
      <c r="I28" s="112" t="s">
        <v>715</v>
      </c>
      <c r="J28" s="112" t="s">
        <v>720</v>
      </c>
      <c r="K28" s="112" t="s">
        <v>727</v>
      </c>
      <c r="L28" s="112" t="s">
        <v>853</v>
      </c>
      <c r="M28" s="112" t="s">
        <v>862</v>
      </c>
      <c r="N28" s="112" t="s">
        <v>715</v>
      </c>
      <c r="O28" s="112">
        <v>1</v>
      </c>
      <c r="P28" s="112">
        <v>0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2">
        <v>0</v>
      </c>
      <c r="Z28" s="112">
        <v>0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 t="s">
        <v>746</v>
      </c>
      <c r="AL28" s="112" t="s">
        <v>716</v>
      </c>
      <c r="AM28" s="112">
        <v>18</v>
      </c>
      <c r="AN28" s="112" t="s">
        <v>732</v>
      </c>
      <c r="AO28" s="112" t="s">
        <v>715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112">
        <v>0</v>
      </c>
      <c r="AW28" s="112">
        <v>0</v>
      </c>
      <c r="AX28" s="112">
        <v>0</v>
      </c>
      <c r="AY28" s="112">
        <v>0</v>
      </c>
      <c r="AZ28" s="112">
        <v>0</v>
      </c>
      <c r="BA28" s="112">
        <v>0</v>
      </c>
      <c r="BB28" s="112">
        <v>0</v>
      </c>
      <c r="BC28" s="112">
        <v>0</v>
      </c>
      <c r="BD28" s="112">
        <v>0</v>
      </c>
      <c r="BE28" s="112">
        <v>0</v>
      </c>
      <c r="BF28" s="112">
        <v>0</v>
      </c>
      <c r="BG28" s="112">
        <v>0</v>
      </c>
      <c r="BH28" s="112">
        <v>0</v>
      </c>
      <c r="BI28" s="112">
        <v>0</v>
      </c>
      <c r="BJ28" s="112">
        <v>0</v>
      </c>
      <c r="BK28" s="112">
        <v>0</v>
      </c>
      <c r="BL28" s="112">
        <v>0</v>
      </c>
      <c r="BM28" s="112">
        <v>0</v>
      </c>
      <c r="BN28" s="112">
        <v>0</v>
      </c>
      <c r="BO28" s="112">
        <v>0</v>
      </c>
      <c r="BP28" s="112">
        <v>0</v>
      </c>
      <c r="BQ28" s="112">
        <v>0</v>
      </c>
      <c r="BR28" s="112">
        <v>0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0</v>
      </c>
      <c r="CA28" s="112">
        <v>0</v>
      </c>
      <c r="CB28" s="112">
        <v>0</v>
      </c>
      <c r="CC28" s="112">
        <v>0</v>
      </c>
      <c r="CD28" s="112">
        <v>0</v>
      </c>
      <c r="CE28" s="112">
        <v>0</v>
      </c>
      <c r="CF28" s="112">
        <v>0</v>
      </c>
      <c r="CG28" s="112">
        <v>0</v>
      </c>
      <c r="CH28" s="112">
        <v>0</v>
      </c>
      <c r="CI28" s="112">
        <v>0</v>
      </c>
      <c r="CJ28" s="112">
        <v>0</v>
      </c>
      <c r="CK28" s="112">
        <v>0</v>
      </c>
      <c r="CL28" s="112">
        <v>0</v>
      </c>
      <c r="CM28" s="112">
        <v>0</v>
      </c>
      <c r="CN28" s="112">
        <v>0</v>
      </c>
      <c r="CO28" s="112">
        <v>0</v>
      </c>
      <c r="CP28" s="112">
        <v>0</v>
      </c>
      <c r="CQ28" s="112">
        <v>0</v>
      </c>
      <c r="CR28" s="112">
        <v>0</v>
      </c>
      <c r="CS28" s="112">
        <v>0</v>
      </c>
      <c r="CT28" s="112">
        <v>0</v>
      </c>
      <c r="CU28" s="112">
        <v>0</v>
      </c>
      <c r="CV28" s="112">
        <v>0</v>
      </c>
      <c r="CW28" s="112">
        <v>0</v>
      </c>
      <c r="CX28" s="112">
        <v>0</v>
      </c>
      <c r="CY28" s="112">
        <v>0</v>
      </c>
      <c r="CZ28" s="112">
        <v>0</v>
      </c>
      <c r="DA28" s="112">
        <v>0</v>
      </c>
      <c r="DB28" s="112">
        <v>0</v>
      </c>
      <c r="DC28" s="112">
        <v>0</v>
      </c>
      <c r="DD28" s="112">
        <v>0</v>
      </c>
      <c r="DE28" s="112">
        <v>0</v>
      </c>
      <c r="DF28" s="112">
        <v>0</v>
      </c>
      <c r="DG28" s="112">
        <v>0</v>
      </c>
      <c r="DH28" s="112">
        <v>0</v>
      </c>
      <c r="DI28" s="112">
        <v>0</v>
      </c>
      <c r="DJ28" s="112">
        <v>0</v>
      </c>
      <c r="DK28" s="112">
        <v>0</v>
      </c>
      <c r="DL28" s="112">
        <v>0</v>
      </c>
      <c r="DM28" s="112">
        <v>0</v>
      </c>
      <c r="DN28" s="112">
        <v>0</v>
      </c>
      <c r="DO28" s="112">
        <v>0</v>
      </c>
      <c r="DP28" s="112">
        <v>0</v>
      </c>
      <c r="DQ28" s="112">
        <v>0</v>
      </c>
      <c r="DR28" s="112">
        <v>0</v>
      </c>
      <c r="DS28" s="112">
        <v>0</v>
      </c>
      <c r="DT28" s="112">
        <v>0</v>
      </c>
      <c r="DU28" s="112">
        <v>0</v>
      </c>
      <c r="DV28" s="112">
        <v>0</v>
      </c>
      <c r="DW28" s="112">
        <v>0</v>
      </c>
      <c r="DX28" s="112">
        <v>0</v>
      </c>
      <c r="DY28" s="112">
        <v>0</v>
      </c>
      <c r="DZ28" s="112">
        <v>0</v>
      </c>
      <c r="EA28" s="112">
        <v>0</v>
      </c>
      <c r="EB28" s="112">
        <v>0</v>
      </c>
      <c r="EC28" s="112">
        <v>0</v>
      </c>
      <c r="ED28" s="112">
        <v>0</v>
      </c>
      <c r="EE28" s="112">
        <v>0</v>
      </c>
      <c r="EF28" s="112">
        <v>0</v>
      </c>
    </row>
    <row r="29" spans="1:136" customFormat="1" x14ac:dyDescent="0.2">
      <c r="A29" s="112" t="s">
        <v>899</v>
      </c>
      <c r="B29" s="112" t="s">
        <v>94</v>
      </c>
      <c r="C29" s="112" t="s">
        <v>900</v>
      </c>
      <c r="D29" s="112" t="s">
        <v>725</v>
      </c>
      <c r="E29" s="112" t="s">
        <v>710</v>
      </c>
      <c r="F29" s="112" t="s">
        <v>736</v>
      </c>
      <c r="G29" s="112" t="s">
        <v>719</v>
      </c>
      <c r="H29" s="112" t="s">
        <v>715</v>
      </c>
      <c r="I29" s="112" t="s">
        <v>715</v>
      </c>
      <c r="J29" s="112" t="s">
        <v>720</v>
      </c>
      <c r="K29" s="112" t="s">
        <v>727</v>
      </c>
      <c r="L29" s="112" t="s">
        <v>722</v>
      </c>
      <c r="M29" s="112" t="s">
        <v>715</v>
      </c>
      <c r="N29" s="112" t="s">
        <v>715</v>
      </c>
      <c r="O29" s="112">
        <v>0</v>
      </c>
      <c r="P29" s="112">
        <v>0</v>
      </c>
      <c r="Q29" s="112">
        <v>0</v>
      </c>
      <c r="R29" s="112">
        <v>1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 t="s">
        <v>736</v>
      </c>
      <c r="BA29" s="112" t="s">
        <v>886</v>
      </c>
      <c r="BB29" s="112">
        <v>35</v>
      </c>
      <c r="BC29" s="112" t="s">
        <v>859</v>
      </c>
      <c r="BD29" s="112" t="s">
        <v>715</v>
      </c>
      <c r="BE29" s="112">
        <v>0</v>
      </c>
      <c r="BF29" s="112">
        <v>0</v>
      </c>
      <c r="BG29" s="112">
        <v>0</v>
      </c>
      <c r="BH29" s="112">
        <v>0</v>
      </c>
      <c r="BI29" s="112">
        <v>0</v>
      </c>
      <c r="BJ29" s="112">
        <v>0</v>
      </c>
      <c r="BK29" s="112">
        <v>0</v>
      </c>
      <c r="BL29" s="112">
        <v>0</v>
      </c>
      <c r="BM29" s="112">
        <v>0</v>
      </c>
      <c r="BN29" s="112">
        <v>0</v>
      </c>
      <c r="BO29" s="112">
        <v>0</v>
      </c>
      <c r="BP29" s="112">
        <v>0</v>
      </c>
      <c r="BQ29" s="112">
        <v>0</v>
      </c>
      <c r="BR29" s="112">
        <v>0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0</v>
      </c>
      <c r="CA29" s="112">
        <v>0</v>
      </c>
      <c r="CB29" s="112">
        <v>0</v>
      </c>
      <c r="CC29" s="112">
        <v>0</v>
      </c>
      <c r="CD29" s="112">
        <v>0</v>
      </c>
      <c r="CE29" s="112">
        <v>0</v>
      </c>
      <c r="CF29" s="112">
        <v>0</v>
      </c>
      <c r="CG29" s="112">
        <v>0</v>
      </c>
      <c r="CH29" s="112">
        <v>0</v>
      </c>
      <c r="CI29" s="112">
        <v>0</v>
      </c>
      <c r="CJ29" s="112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2">
        <v>0</v>
      </c>
      <c r="CQ29" s="112">
        <v>0</v>
      </c>
      <c r="CR29" s="112">
        <v>0</v>
      </c>
      <c r="CS29" s="112">
        <v>0</v>
      </c>
      <c r="CT29" s="112">
        <v>0</v>
      </c>
      <c r="CU29" s="112">
        <v>0</v>
      </c>
      <c r="CV29" s="112">
        <v>0</v>
      </c>
      <c r="CW29" s="112">
        <v>0</v>
      </c>
      <c r="CX29" s="112">
        <v>0</v>
      </c>
      <c r="CY29" s="112">
        <v>0</v>
      </c>
      <c r="CZ29" s="112">
        <v>0</v>
      </c>
      <c r="DA29" s="112">
        <v>0</v>
      </c>
      <c r="DB29" s="112">
        <v>0</v>
      </c>
      <c r="DC29" s="112">
        <v>0</v>
      </c>
      <c r="DD29" s="112">
        <v>0</v>
      </c>
      <c r="DE29" s="112">
        <v>0</v>
      </c>
      <c r="DF29" s="112">
        <v>0</v>
      </c>
      <c r="DG29" s="112">
        <v>0</v>
      </c>
      <c r="DH29" s="112">
        <v>0</v>
      </c>
      <c r="DI29" s="112">
        <v>0</v>
      </c>
      <c r="DJ29" s="112">
        <v>0</v>
      </c>
      <c r="DK29" s="112">
        <v>0</v>
      </c>
      <c r="DL29" s="112">
        <v>0</v>
      </c>
      <c r="DM29" s="112">
        <v>0</v>
      </c>
      <c r="DN29" s="112">
        <v>0</v>
      </c>
      <c r="DO29" s="112">
        <v>0</v>
      </c>
      <c r="DP29" s="112">
        <v>0</v>
      </c>
      <c r="DQ29" s="112">
        <v>0</v>
      </c>
      <c r="DR29" s="112">
        <v>0</v>
      </c>
      <c r="DS29" s="112">
        <v>0</v>
      </c>
      <c r="DT29" s="112">
        <v>0</v>
      </c>
      <c r="DU29" s="112">
        <v>0</v>
      </c>
      <c r="DV29" s="112">
        <v>0</v>
      </c>
      <c r="DW29" s="112">
        <v>0</v>
      </c>
      <c r="DX29" s="112">
        <v>0</v>
      </c>
      <c r="DY29" s="112">
        <v>0</v>
      </c>
      <c r="DZ29" s="112">
        <v>0</v>
      </c>
      <c r="EA29" s="112">
        <v>0</v>
      </c>
      <c r="EB29" s="112">
        <v>0</v>
      </c>
      <c r="EC29" s="112">
        <v>0</v>
      </c>
      <c r="ED29" s="112">
        <v>0</v>
      </c>
      <c r="EE29" s="112">
        <v>0</v>
      </c>
      <c r="EF29" s="112">
        <v>0</v>
      </c>
    </row>
    <row r="30" spans="1:136" customFormat="1" x14ac:dyDescent="0.2">
      <c r="A30" s="112" t="s">
        <v>901</v>
      </c>
      <c r="B30" s="112" t="s">
        <v>94</v>
      </c>
      <c r="C30" s="112" t="s">
        <v>900</v>
      </c>
      <c r="D30" s="112" t="s">
        <v>742</v>
      </c>
      <c r="E30" s="112" t="s">
        <v>13</v>
      </c>
      <c r="F30" s="112" t="s">
        <v>729</v>
      </c>
      <c r="G30" s="112" t="s">
        <v>712</v>
      </c>
      <c r="H30" s="112" t="s">
        <v>713</v>
      </c>
      <c r="I30" s="112" t="s">
        <v>714</v>
      </c>
      <c r="J30" s="112" t="s">
        <v>720</v>
      </c>
      <c r="K30" s="112" t="s">
        <v>714</v>
      </c>
      <c r="L30" s="112" t="s">
        <v>722</v>
      </c>
      <c r="M30" s="112" t="s">
        <v>715</v>
      </c>
      <c r="N30" s="112" t="s">
        <v>715</v>
      </c>
      <c r="O30" s="112">
        <v>1</v>
      </c>
      <c r="P30" s="112">
        <v>0</v>
      </c>
      <c r="Q30" s="112">
        <v>0</v>
      </c>
      <c r="R30" s="112">
        <v>0</v>
      </c>
      <c r="S30" s="112">
        <v>0</v>
      </c>
      <c r="T30" s="112">
        <v>0</v>
      </c>
      <c r="U30" s="112">
        <v>0</v>
      </c>
      <c r="V30" s="112">
        <v>0</v>
      </c>
      <c r="W30" s="112">
        <v>0</v>
      </c>
      <c r="X30" s="112">
        <v>0</v>
      </c>
      <c r="Y30" s="112">
        <v>0</v>
      </c>
      <c r="Z30" s="112">
        <v>0</v>
      </c>
      <c r="AA30" s="112">
        <v>0</v>
      </c>
      <c r="AB30" s="112">
        <v>0</v>
      </c>
      <c r="AC30" s="112">
        <v>0</v>
      </c>
      <c r="AD30" s="112">
        <v>0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 t="s">
        <v>729</v>
      </c>
      <c r="AL30" s="112" t="s">
        <v>799</v>
      </c>
      <c r="AM30" s="112">
        <v>22</v>
      </c>
      <c r="AN30" s="112" t="s">
        <v>732</v>
      </c>
      <c r="AO30" s="112" t="s">
        <v>715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112">
        <v>0</v>
      </c>
      <c r="AW30" s="112">
        <v>0</v>
      </c>
      <c r="AX30" s="112">
        <v>0</v>
      </c>
      <c r="AY30" s="112">
        <v>0</v>
      </c>
      <c r="AZ30" s="112">
        <v>0</v>
      </c>
      <c r="BA30" s="112">
        <v>0</v>
      </c>
      <c r="BB30" s="112">
        <v>0</v>
      </c>
      <c r="BC30" s="112">
        <v>0</v>
      </c>
      <c r="BD30" s="112">
        <v>0</v>
      </c>
      <c r="BE30" s="112">
        <v>0</v>
      </c>
      <c r="BF30" s="112">
        <v>0</v>
      </c>
      <c r="BG30" s="112">
        <v>0</v>
      </c>
      <c r="BH30" s="112">
        <v>0</v>
      </c>
      <c r="BI30" s="112">
        <v>0</v>
      </c>
      <c r="BJ30" s="112">
        <v>0</v>
      </c>
      <c r="BK30" s="112">
        <v>0</v>
      </c>
      <c r="BL30" s="112">
        <v>0</v>
      </c>
      <c r="BM30" s="112">
        <v>0</v>
      </c>
      <c r="BN30" s="112">
        <v>0</v>
      </c>
      <c r="BO30" s="112">
        <v>0</v>
      </c>
      <c r="BP30" s="112">
        <v>0</v>
      </c>
      <c r="BQ30" s="112">
        <v>0</v>
      </c>
      <c r="BR30" s="112">
        <v>0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0</v>
      </c>
      <c r="CA30" s="112">
        <v>0</v>
      </c>
      <c r="CB30" s="112">
        <v>0</v>
      </c>
      <c r="CC30" s="112">
        <v>0</v>
      </c>
      <c r="CD30" s="112">
        <v>0</v>
      </c>
      <c r="CE30" s="112">
        <v>0</v>
      </c>
      <c r="CF30" s="112">
        <v>0</v>
      </c>
      <c r="CG30" s="112">
        <v>0</v>
      </c>
      <c r="CH30" s="112">
        <v>0</v>
      </c>
      <c r="CI30" s="112">
        <v>0</v>
      </c>
      <c r="CJ30" s="112">
        <v>0</v>
      </c>
      <c r="CK30" s="112">
        <v>0</v>
      </c>
      <c r="CL30" s="112">
        <v>0</v>
      </c>
      <c r="CM30" s="112">
        <v>0</v>
      </c>
      <c r="CN30" s="112">
        <v>0</v>
      </c>
      <c r="CO30" s="112">
        <v>0</v>
      </c>
      <c r="CP30" s="112">
        <v>0</v>
      </c>
      <c r="CQ30" s="112">
        <v>0</v>
      </c>
      <c r="CR30" s="112">
        <v>0</v>
      </c>
      <c r="CS30" s="112">
        <v>0</v>
      </c>
      <c r="CT30" s="112">
        <v>0</v>
      </c>
      <c r="CU30" s="112">
        <v>0</v>
      </c>
      <c r="CV30" s="112">
        <v>0</v>
      </c>
      <c r="CW30" s="112">
        <v>0</v>
      </c>
      <c r="CX30" s="112">
        <v>0</v>
      </c>
      <c r="CY30" s="112">
        <v>0</v>
      </c>
      <c r="CZ30" s="112">
        <v>0</v>
      </c>
      <c r="DA30" s="112">
        <v>0</v>
      </c>
      <c r="DB30" s="112">
        <v>0</v>
      </c>
      <c r="DC30" s="112">
        <v>0</v>
      </c>
      <c r="DD30" s="112">
        <v>0</v>
      </c>
      <c r="DE30" s="112">
        <v>0</v>
      </c>
      <c r="DF30" s="112">
        <v>0</v>
      </c>
      <c r="DG30" s="112">
        <v>0</v>
      </c>
      <c r="DH30" s="112">
        <v>0</v>
      </c>
      <c r="DI30" s="112">
        <v>0</v>
      </c>
      <c r="DJ30" s="112">
        <v>0</v>
      </c>
      <c r="DK30" s="112">
        <v>0</v>
      </c>
      <c r="DL30" s="112">
        <v>0</v>
      </c>
      <c r="DM30" s="112">
        <v>0</v>
      </c>
      <c r="DN30" s="112">
        <v>0</v>
      </c>
      <c r="DO30" s="112">
        <v>0</v>
      </c>
      <c r="DP30" s="112">
        <v>0</v>
      </c>
      <c r="DQ30" s="112">
        <v>0</v>
      </c>
      <c r="DR30" s="112">
        <v>0</v>
      </c>
      <c r="DS30" s="112">
        <v>0</v>
      </c>
      <c r="DT30" s="112">
        <v>0</v>
      </c>
      <c r="DU30" s="112">
        <v>0</v>
      </c>
      <c r="DV30" s="112">
        <v>0</v>
      </c>
      <c r="DW30" s="112">
        <v>0</v>
      </c>
      <c r="DX30" s="112">
        <v>0</v>
      </c>
      <c r="DY30" s="112">
        <v>0</v>
      </c>
      <c r="DZ30" s="112">
        <v>0</v>
      </c>
      <c r="EA30" s="112">
        <v>0</v>
      </c>
      <c r="EB30" s="112">
        <v>0</v>
      </c>
      <c r="EC30" s="112">
        <v>0</v>
      </c>
      <c r="ED30" s="112">
        <v>0</v>
      </c>
      <c r="EE30" s="112">
        <v>0</v>
      </c>
      <c r="EF30" s="112">
        <v>0</v>
      </c>
    </row>
    <row r="31" spans="1:136" customFormat="1" x14ac:dyDescent="0.2">
      <c r="A31" s="112" t="s">
        <v>902</v>
      </c>
      <c r="B31" s="112" t="s">
        <v>94</v>
      </c>
      <c r="C31" s="112" t="s">
        <v>900</v>
      </c>
      <c r="D31" s="112" t="s">
        <v>742</v>
      </c>
      <c r="E31" s="112" t="s">
        <v>710</v>
      </c>
      <c r="F31" s="112" t="s">
        <v>734</v>
      </c>
      <c r="G31" s="112" t="s">
        <v>712</v>
      </c>
      <c r="H31" s="112" t="s">
        <v>720</v>
      </c>
      <c r="I31" s="112" t="s">
        <v>727</v>
      </c>
      <c r="J31" s="112" t="s">
        <v>715</v>
      </c>
      <c r="K31" s="112" t="s">
        <v>715</v>
      </c>
      <c r="L31" s="112" t="s">
        <v>715</v>
      </c>
      <c r="M31" s="112" t="s">
        <v>715</v>
      </c>
      <c r="N31" s="112" t="s">
        <v>876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1</v>
      </c>
      <c r="AA31" s="112">
        <v>1</v>
      </c>
      <c r="AB31" s="112">
        <v>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  <c r="AL31" s="112">
        <v>0</v>
      </c>
      <c r="AM31" s="112">
        <v>0</v>
      </c>
      <c r="AN31" s="112">
        <v>0</v>
      </c>
      <c r="AO31" s="112">
        <v>0</v>
      </c>
      <c r="AP31" s="112">
        <v>0</v>
      </c>
      <c r="AQ31" s="112">
        <v>0</v>
      </c>
      <c r="AR31" s="112">
        <v>0</v>
      </c>
      <c r="AS31" s="112">
        <v>0</v>
      </c>
      <c r="AT31" s="112">
        <v>0</v>
      </c>
      <c r="AU31" s="112">
        <v>0</v>
      </c>
      <c r="AV31" s="112">
        <v>0</v>
      </c>
      <c r="AW31" s="112">
        <v>0</v>
      </c>
      <c r="AX31" s="112">
        <v>0</v>
      </c>
      <c r="AY31" s="112">
        <v>0</v>
      </c>
      <c r="AZ31" s="112">
        <v>0</v>
      </c>
      <c r="BA31" s="112">
        <v>0</v>
      </c>
      <c r="BB31" s="112">
        <v>0</v>
      </c>
      <c r="BC31" s="112">
        <v>0</v>
      </c>
      <c r="BD31" s="112">
        <v>0</v>
      </c>
      <c r="BE31" s="112">
        <v>0</v>
      </c>
      <c r="BF31" s="112">
        <v>0</v>
      </c>
      <c r="BG31" s="112">
        <v>0</v>
      </c>
      <c r="BH31" s="112">
        <v>0</v>
      </c>
      <c r="BI31" s="112">
        <v>0</v>
      </c>
      <c r="BJ31" s="112">
        <v>0</v>
      </c>
      <c r="BK31" s="112">
        <v>0</v>
      </c>
      <c r="BL31" s="112">
        <v>0</v>
      </c>
      <c r="BM31" s="112">
        <v>0</v>
      </c>
      <c r="BN31" s="112">
        <v>0</v>
      </c>
      <c r="BO31" s="112">
        <v>0</v>
      </c>
      <c r="BP31" s="112">
        <v>0</v>
      </c>
      <c r="BQ31" s="112">
        <v>0</v>
      </c>
      <c r="BR31" s="112">
        <v>0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0</v>
      </c>
      <c r="CA31" s="112">
        <v>0</v>
      </c>
      <c r="CB31" s="112">
        <v>0</v>
      </c>
      <c r="CC31" s="112">
        <v>0</v>
      </c>
      <c r="CD31" s="112">
        <v>0</v>
      </c>
      <c r="CE31" s="112">
        <v>0</v>
      </c>
      <c r="CF31" s="112">
        <v>0</v>
      </c>
      <c r="CG31" s="112">
        <v>0</v>
      </c>
      <c r="CH31" s="112">
        <v>0</v>
      </c>
      <c r="CI31" s="112">
        <v>0</v>
      </c>
      <c r="CJ31" s="112">
        <v>0</v>
      </c>
      <c r="CK31" s="112">
        <v>0</v>
      </c>
      <c r="CL31" s="112">
        <v>0</v>
      </c>
      <c r="CM31" s="112">
        <v>0</v>
      </c>
      <c r="CN31" s="112" t="s">
        <v>734</v>
      </c>
      <c r="CO31" s="112" t="s">
        <v>723</v>
      </c>
      <c r="CP31" s="112">
        <v>8</v>
      </c>
      <c r="CQ31" s="112" t="s">
        <v>852</v>
      </c>
      <c r="CR31" s="112" t="s">
        <v>715</v>
      </c>
      <c r="CS31" s="112" t="s">
        <v>734</v>
      </c>
      <c r="CT31" s="112" t="s">
        <v>723</v>
      </c>
      <c r="CU31" s="112">
        <v>12</v>
      </c>
      <c r="CV31" s="112" t="s">
        <v>852</v>
      </c>
      <c r="CW31" s="112" t="s">
        <v>715</v>
      </c>
      <c r="CX31" s="112">
        <v>0</v>
      </c>
      <c r="CY31" s="112">
        <v>0</v>
      </c>
      <c r="CZ31" s="112">
        <v>0</v>
      </c>
      <c r="DA31" s="112">
        <v>0</v>
      </c>
      <c r="DB31" s="112">
        <v>0</v>
      </c>
      <c r="DC31" s="112">
        <v>0</v>
      </c>
      <c r="DD31" s="112">
        <v>0</v>
      </c>
      <c r="DE31" s="112">
        <v>0</v>
      </c>
      <c r="DF31" s="112">
        <v>0</v>
      </c>
      <c r="DG31" s="112">
        <v>0</v>
      </c>
      <c r="DH31" s="112">
        <v>0</v>
      </c>
      <c r="DI31" s="112">
        <v>0</v>
      </c>
      <c r="DJ31" s="112">
        <v>0</v>
      </c>
      <c r="DK31" s="112">
        <v>0</v>
      </c>
      <c r="DL31" s="112">
        <v>0</v>
      </c>
      <c r="DM31" s="112">
        <v>0</v>
      </c>
      <c r="DN31" s="112">
        <v>0</v>
      </c>
      <c r="DO31" s="112">
        <v>0</v>
      </c>
      <c r="DP31" s="112">
        <v>0</v>
      </c>
      <c r="DQ31" s="112">
        <v>0</v>
      </c>
      <c r="DR31" s="112">
        <v>0</v>
      </c>
      <c r="DS31" s="112">
        <v>0</v>
      </c>
      <c r="DT31" s="112">
        <v>0</v>
      </c>
      <c r="DU31" s="112">
        <v>0</v>
      </c>
      <c r="DV31" s="112">
        <v>0</v>
      </c>
      <c r="DW31" s="112">
        <v>0</v>
      </c>
      <c r="DX31" s="112">
        <v>0</v>
      </c>
      <c r="DY31" s="112">
        <v>0</v>
      </c>
      <c r="DZ31" s="112">
        <v>0</v>
      </c>
      <c r="EA31" s="112">
        <v>0</v>
      </c>
      <c r="EB31" s="112">
        <v>0</v>
      </c>
      <c r="EC31" s="112">
        <v>0</v>
      </c>
      <c r="ED31" s="112">
        <v>0</v>
      </c>
      <c r="EE31" s="112">
        <v>0</v>
      </c>
      <c r="EF31" s="112">
        <v>0</v>
      </c>
    </row>
    <row r="32" spans="1:136" customFormat="1" x14ac:dyDescent="0.2">
      <c r="A32" s="112" t="s">
        <v>903</v>
      </c>
      <c r="B32" s="112" t="s">
        <v>94</v>
      </c>
      <c r="C32" s="112" t="s">
        <v>900</v>
      </c>
      <c r="D32" s="112" t="s">
        <v>739</v>
      </c>
      <c r="E32" s="112" t="s">
        <v>710</v>
      </c>
      <c r="F32" s="112" t="s">
        <v>729</v>
      </c>
      <c r="G32" s="112" t="s">
        <v>719</v>
      </c>
      <c r="H32" s="112" t="s">
        <v>713</v>
      </c>
      <c r="I32" s="112" t="s">
        <v>727</v>
      </c>
      <c r="J32" s="112" t="s">
        <v>715</v>
      </c>
      <c r="K32" s="112" t="s">
        <v>715</v>
      </c>
      <c r="L32" s="112" t="s">
        <v>715</v>
      </c>
      <c r="M32" s="112" t="s">
        <v>715</v>
      </c>
      <c r="N32" s="112" t="s">
        <v>715</v>
      </c>
      <c r="O32" s="112">
        <v>0</v>
      </c>
      <c r="P32" s="112">
        <v>0</v>
      </c>
      <c r="Q32" s="112">
        <v>0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2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0</v>
      </c>
      <c r="AE32" s="112">
        <v>0</v>
      </c>
      <c r="AF32" s="112">
        <v>0</v>
      </c>
      <c r="AG32" s="112">
        <v>1</v>
      </c>
      <c r="AH32" s="112">
        <v>0</v>
      </c>
      <c r="AI32" s="112">
        <v>0</v>
      </c>
      <c r="AJ32" s="112">
        <v>0</v>
      </c>
      <c r="AK32" s="112">
        <v>0</v>
      </c>
      <c r="AL32" s="112">
        <v>0</v>
      </c>
      <c r="AM32" s="112">
        <v>0</v>
      </c>
      <c r="AN32" s="112">
        <v>0</v>
      </c>
      <c r="AO32" s="112">
        <v>0</v>
      </c>
      <c r="AP32" s="112">
        <v>0</v>
      </c>
      <c r="AQ32" s="112">
        <v>0</v>
      </c>
      <c r="AR32" s="112">
        <v>0</v>
      </c>
      <c r="AS32" s="112">
        <v>0</v>
      </c>
      <c r="AT32" s="112">
        <v>0</v>
      </c>
      <c r="AU32" s="112">
        <v>0</v>
      </c>
      <c r="AV32" s="112">
        <v>0</v>
      </c>
      <c r="AW32" s="112">
        <v>0</v>
      </c>
      <c r="AX32" s="112">
        <v>0</v>
      </c>
      <c r="AY32" s="112">
        <v>0</v>
      </c>
      <c r="AZ32" s="112">
        <v>0</v>
      </c>
      <c r="BA32" s="112">
        <v>0</v>
      </c>
      <c r="BB32" s="112">
        <v>0</v>
      </c>
      <c r="BC32" s="112">
        <v>0</v>
      </c>
      <c r="BD32" s="112">
        <v>0</v>
      </c>
      <c r="BE32" s="112">
        <v>0</v>
      </c>
      <c r="BF32" s="112">
        <v>0</v>
      </c>
      <c r="BG32" s="112">
        <v>0</v>
      </c>
      <c r="BH32" s="112">
        <v>0</v>
      </c>
      <c r="BI32" s="112">
        <v>0</v>
      </c>
      <c r="BJ32" s="112">
        <v>0</v>
      </c>
      <c r="BK32" s="112">
        <v>0</v>
      </c>
      <c r="BL32" s="112">
        <v>0</v>
      </c>
      <c r="BM32" s="112">
        <v>0</v>
      </c>
      <c r="BN32" s="112">
        <v>0</v>
      </c>
      <c r="BO32" s="112">
        <v>0</v>
      </c>
      <c r="BP32" s="112">
        <v>0</v>
      </c>
      <c r="BQ32" s="112">
        <v>0</v>
      </c>
      <c r="BR32" s="112">
        <v>0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0</v>
      </c>
      <c r="CA32" s="112">
        <v>0</v>
      </c>
      <c r="CB32" s="112">
        <v>0</v>
      </c>
      <c r="CC32" s="112">
        <v>0</v>
      </c>
      <c r="CD32" s="112">
        <v>0</v>
      </c>
      <c r="CE32" s="112">
        <v>0</v>
      </c>
      <c r="CF32" s="112">
        <v>0</v>
      </c>
      <c r="CG32" s="112">
        <v>0</v>
      </c>
      <c r="CH32" s="112">
        <v>0</v>
      </c>
      <c r="CI32" s="112">
        <v>0</v>
      </c>
      <c r="CJ32" s="112">
        <v>0</v>
      </c>
      <c r="CK32" s="112">
        <v>0</v>
      </c>
      <c r="CL32" s="112">
        <v>0</v>
      </c>
      <c r="CM32" s="112">
        <v>0</v>
      </c>
      <c r="CN32" s="112">
        <v>0</v>
      </c>
      <c r="CO32" s="112">
        <v>0</v>
      </c>
      <c r="CP32" s="112">
        <v>0</v>
      </c>
      <c r="CQ32" s="112">
        <v>0</v>
      </c>
      <c r="CR32" s="112">
        <v>0</v>
      </c>
      <c r="CS32" s="112">
        <v>0</v>
      </c>
      <c r="CT32" s="112">
        <v>0</v>
      </c>
      <c r="CU32" s="112">
        <v>0</v>
      </c>
      <c r="CV32" s="112">
        <v>0</v>
      </c>
      <c r="CW32" s="112">
        <v>0</v>
      </c>
      <c r="CX32" s="112">
        <v>0</v>
      </c>
      <c r="CY32" s="112">
        <v>0</v>
      </c>
      <c r="CZ32" s="112">
        <v>0</v>
      </c>
      <c r="DA32" s="112">
        <v>0</v>
      </c>
      <c r="DB32" s="112">
        <v>0</v>
      </c>
      <c r="DC32" s="112">
        <v>0</v>
      </c>
      <c r="DD32" s="112">
        <v>0</v>
      </c>
      <c r="DE32" s="112">
        <v>0</v>
      </c>
      <c r="DF32" s="112">
        <v>0</v>
      </c>
      <c r="DG32" s="112">
        <v>0</v>
      </c>
      <c r="DH32" s="112">
        <v>0</v>
      </c>
      <c r="DI32" s="112">
        <v>0</v>
      </c>
      <c r="DJ32" s="112">
        <v>0</v>
      </c>
      <c r="DK32" s="112">
        <v>0</v>
      </c>
      <c r="DL32" s="112">
        <v>0</v>
      </c>
      <c r="DM32" s="112">
        <v>0</v>
      </c>
      <c r="DN32" s="112">
        <v>0</v>
      </c>
      <c r="DO32" s="112">
        <v>0</v>
      </c>
      <c r="DP32" s="112">
        <v>0</v>
      </c>
      <c r="DQ32" s="112">
        <v>0</v>
      </c>
      <c r="DR32" s="112">
        <v>0</v>
      </c>
      <c r="DS32" s="112">
        <v>0</v>
      </c>
      <c r="DT32" s="112">
        <v>0</v>
      </c>
      <c r="DU32" s="112">
        <v>0</v>
      </c>
      <c r="DV32" s="112">
        <v>0</v>
      </c>
      <c r="DW32" s="112" t="s">
        <v>729</v>
      </c>
      <c r="DX32" s="112" t="s">
        <v>744</v>
      </c>
      <c r="DY32" s="112">
        <v>9</v>
      </c>
      <c r="DZ32" s="112" t="s">
        <v>738</v>
      </c>
      <c r="EA32" s="112" t="s">
        <v>715</v>
      </c>
      <c r="EB32" s="112">
        <v>0</v>
      </c>
      <c r="EC32" s="112">
        <v>0</v>
      </c>
      <c r="ED32" s="112">
        <v>0</v>
      </c>
      <c r="EE32" s="112">
        <v>0</v>
      </c>
      <c r="EF32" s="112">
        <v>0</v>
      </c>
    </row>
    <row r="33" spans="1:136" customFormat="1" x14ac:dyDescent="0.2">
      <c r="A33" s="112" t="s">
        <v>904</v>
      </c>
      <c r="B33" s="112" t="s">
        <v>94</v>
      </c>
      <c r="C33" s="112" t="s">
        <v>900</v>
      </c>
      <c r="D33" s="112" t="s">
        <v>747</v>
      </c>
      <c r="E33" s="112" t="s">
        <v>13</v>
      </c>
      <c r="F33" s="112" t="s">
        <v>734</v>
      </c>
      <c r="G33" s="112" t="s">
        <v>712</v>
      </c>
      <c r="H33" s="112" t="s">
        <v>720</v>
      </c>
      <c r="I33" s="112" t="s">
        <v>714</v>
      </c>
      <c r="J33" s="112" t="s">
        <v>715</v>
      </c>
      <c r="K33" s="112" t="s">
        <v>715</v>
      </c>
      <c r="L33" s="112" t="s">
        <v>715</v>
      </c>
      <c r="M33" s="112" t="s">
        <v>715</v>
      </c>
      <c r="N33" s="112" t="s">
        <v>715</v>
      </c>
      <c r="O33" s="112">
        <v>1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 t="s">
        <v>734</v>
      </c>
      <c r="AL33" s="112" t="s">
        <v>723</v>
      </c>
      <c r="AM33" s="112">
        <v>21</v>
      </c>
      <c r="AN33" s="112" t="s">
        <v>732</v>
      </c>
      <c r="AO33" s="112" t="s">
        <v>715</v>
      </c>
      <c r="AP33" s="112">
        <v>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>
        <v>0</v>
      </c>
      <c r="BA33" s="112">
        <v>0</v>
      </c>
      <c r="BB33" s="112">
        <v>0</v>
      </c>
      <c r="BC33" s="112">
        <v>0</v>
      </c>
      <c r="BD33" s="112">
        <v>0</v>
      </c>
      <c r="BE33" s="112">
        <v>0</v>
      </c>
      <c r="BF33" s="112">
        <v>0</v>
      </c>
      <c r="BG33" s="112">
        <v>0</v>
      </c>
      <c r="BH33" s="112">
        <v>0</v>
      </c>
      <c r="BI33" s="112">
        <v>0</v>
      </c>
      <c r="BJ33" s="112">
        <v>0</v>
      </c>
      <c r="BK33" s="112">
        <v>0</v>
      </c>
      <c r="BL33" s="112">
        <v>0</v>
      </c>
      <c r="BM33" s="112">
        <v>0</v>
      </c>
      <c r="BN33" s="112">
        <v>0</v>
      </c>
      <c r="BO33" s="112">
        <v>0</v>
      </c>
      <c r="BP33" s="112">
        <v>0</v>
      </c>
      <c r="BQ33" s="112">
        <v>0</v>
      </c>
      <c r="BR33" s="112">
        <v>0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0</v>
      </c>
      <c r="CA33" s="112">
        <v>0</v>
      </c>
      <c r="CB33" s="112">
        <v>0</v>
      </c>
      <c r="CC33" s="112">
        <v>0</v>
      </c>
      <c r="CD33" s="112">
        <v>0</v>
      </c>
      <c r="CE33" s="112">
        <v>0</v>
      </c>
      <c r="CF33" s="112">
        <v>0</v>
      </c>
      <c r="CG33" s="112">
        <v>0</v>
      </c>
      <c r="CH33" s="112">
        <v>0</v>
      </c>
      <c r="CI33" s="112">
        <v>0</v>
      </c>
      <c r="CJ33" s="112">
        <v>0</v>
      </c>
      <c r="CK33" s="112">
        <v>0</v>
      </c>
      <c r="CL33" s="112">
        <v>0</v>
      </c>
      <c r="CM33" s="112">
        <v>0</v>
      </c>
      <c r="CN33" s="112">
        <v>0</v>
      </c>
      <c r="CO33" s="112">
        <v>0</v>
      </c>
      <c r="CP33" s="112">
        <v>0</v>
      </c>
      <c r="CQ33" s="112">
        <v>0</v>
      </c>
      <c r="CR33" s="112">
        <v>0</v>
      </c>
      <c r="CS33" s="112">
        <v>0</v>
      </c>
      <c r="CT33" s="112">
        <v>0</v>
      </c>
      <c r="CU33" s="112">
        <v>0</v>
      </c>
      <c r="CV33" s="112">
        <v>0</v>
      </c>
      <c r="CW33" s="112">
        <v>0</v>
      </c>
      <c r="CX33" s="112">
        <v>0</v>
      </c>
      <c r="CY33" s="112">
        <v>0</v>
      </c>
      <c r="CZ33" s="112">
        <v>0</v>
      </c>
      <c r="DA33" s="112">
        <v>0</v>
      </c>
      <c r="DB33" s="112">
        <v>0</v>
      </c>
      <c r="DC33" s="112">
        <v>0</v>
      </c>
      <c r="DD33" s="112">
        <v>0</v>
      </c>
      <c r="DE33" s="112">
        <v>0</v>
      </c>
      <c r="DF33" s="112">
        <v>0</v>
      </c>
      <c r="DG33" s="112">
        <v>0</v>
      </c>
      <c r="DH33" s="112">
        <v>0</v>
      </c>
      <c r="DI33" s="112">
        <v>0</v>
      </c>
      <c r="DJ33" s="112">
        <v>0</v>
      </c>
      <c r="DK33" s="112">
        <v>0</v>
      </c>
      <c r="DL33" s="112">
        <v>0</v>
      </c>
      <c r="DM33" s="112">
        <v>0</v>
      </c>
      <c r="DN33" s="112">
        <v>0</v>
      </c>
      <c r="DO33" s="112">
        <v>0</v>
      </c>
      <c r="DP33" s="112">
        <v>0</v>
      </c>
      <c r="DQ33" s="112">
        <v>0</v>
      </c>
      <c r="DR33" s="112">
        <v>0</v>
      </c>
      <c r="DS33" s="112">
        <v>0</v>
      </c>
      <c r="DT33" s="112">
        <v>0</v>
      </c>
      <c r="DU33" s="112">
        <v>0</v>
      </c>
      <c r="DV33" s="112">
        <v>0</v>
      </c>
      <c r="DW33" s="112">
        <v>0</v>
      </c>
      <c r="DX33" s="112">
        <v>0</v>
      </c>
      <c r="DY33" s="112">
        <v>0</v>
      </c>
      <c r="DZ33" s="112">
        <v>0</v>
      </c>
      <c r="EA33" s="112">
        <v>0</v>
      </c>
      <c r="EB33" s="112">
        <v>0</v>
      </c>
      <c r="EC33" s="112">
        <v>0</v>
      </c>
      <c r="ED33" s="112">
        <v>0</v>
      </c>
      <c r="EE33" s="112">
        <v>0</v>
      </c>
      <c r="EF33" s="112">
        <v>0</v>
      </c>
    </row>
    <row r="34" spans="1:136" customFormat="1" x14ac:dyDescent="0.2">
      <c r="A34" s="112" t="s">
        <v>905</v>
      </c>
      <c r="B34" s="112" t="s">
        <v>94</v>
      </c>
      <c r="C34" s="112" t="s">
        <v>900</v>
      </c>
      <c r="D34" s="112" t="s">
        <v>742</v>
      </c>
      <c r="E34" s="112" t="s">
        <v>13</v>
      </c>
      <c r="F34" s="112" t="s">
        <v>729</v>
      </c>
      <c r="G34" s="112" t="s">
        <v>733</v>
      </c>
      <c r="H34" s="112" t="s">
        <v>720</v>
      </c>
      <c r="I34" s="112" t="s">
        <v>714</v>
      </c>
      <c r="J34" s="112" t="s">
        <v>713</v>
      </c>
      <c r="K34" s="112" t="s">
        <v>714</v>
      </c>
      <c r="L34" s="112" t="s">
        <v>722</v>
      </c>
      <c r="M34" s="112" t="s">
        <v>715</v>
      </c>
      <c r="N34" s="112" t="s">
        <v>715</v>
      </c>
      <c r="O34" s="112">
        <v>1</v>
      </c>
      <c r="P34" s="112">
        <v>0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12">
        <v>0</v>
      </c>
      <c r="W34" s="112">
        <v>0</v>
      </c>
      <c r="X34" s="112">
        <v>0</v>
      </c>
      <c r="Y34" s="112">
        <v>0</v>
      </c>
      <c r="Z34" s="112">
        <v>0</v>
      </c>
      <c r="AA34" s="112">
        <v>0</v>
      </c>
      <c r="AB34" s="112">
        <v>0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 t="s">
        <v>734</v>
      </c>
      <c r="AL34" s="112" t="s">
        <v>723</v>
      </c>
      <c r="AM34" s="112">
        <v>29</v>
      </c>
      <c r="AN34" s="112" t="s">
        <v>732</v>
      </c>
      <c r="AO34" s="112" t="s">
        <v>715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112">
        <v>0</v>
      </c>
      <c r="AW34" s="112">
        <v>0</v>
      </c>
      <c r="AX34" s="112">
        <v>0</v>
      </c>
      <c r="AY34" s="112">
        <v>0</v>
      </c>
      <c r="AZ34" s="112">
        <v>0</v>
      </c>
      <c r="BA34" s="112">
        <v>0</v>
      </c>
      <c r="BB34" s="112">
        <v>0</v>
      </c>
      <c r="BC34" s="112">
        <v>0</v>
      </c>
      <c r="BD34" s="112">
        <v>0</v>
      </c>
      <c r="BE34" s="112">
        <v>0</v>
      </c>
      <c r="BF34" s="112">
        <v>0</v>
      </c>
      <c r="BG34" s="112">
        <v>0</v>
      </c>
      <c r="BH34" s="112">
        <v>0</v>
      </c>
      <c r="BI34" s="112">
        <v>0</v>
      </c>
      <c r="BJ34" s="112">
        <v>0</v>
      </c>
      <c r="BK34" s="112">
        <v>0</v>
      </c>
      <c r="BL34" s="112">
        <v>0</v>
      </c>
      <c r="BM34" s="112">
        <v>0</v>
      </c>
      <c r="BN34" s="112">
        <v>0</v>
      </c>
      <c r="BO34" s="112">
        <v>0</v>
      </c>
      <c r="BP34" s="112">
        <v>0</v>
      </c>
      <c r="BQ34" s="112">
        <v>0</v>
      </c>
      <c r="BR34" s="112">
        <v>0</v>
      </c>
      <c r="BS34" s="112">
        <v>0</v>
      </c>
      <c r="BT34" s="112">
        <v>0</v>
      </c>
      <c r="BU34" s="112">
        <v>0</v>
      </c>
      <c r="BV34" s="112">
        <v>0</v>
      </c>
      <c r="BW34" s="112">
        <v>0</v>
      </c>
      <c r="BX34" s="112">
        <v>0</v>
      </c>
      <c r="BY34" s="112">
        <v>0</v>
      </c>
      <c r="BZ34" s="112">
        <v>0</v>
      </c>
      <c r="CA34" s="112">
        <v>0</v>
      </c>
      <c r="CB34" s="112">
        <v>0</v>
      </c>
      <c r="CC34" s="112">
        <v>0</v>
      </c>
      <c r="CD34" s="112">
        <v>0</v>
      </c>
      <c r="CE34" s="112">
        <v>0</v>
      </c>
      <c r="CF34" s="112">
        <v>0</v>
      </c>
      <c r="CG34" s="112">
        <v>0</v>
      </c>
      <c r="CH34" s="112">
        <v>0</v>
      </c>
      <c r="CI34" s="112">
        <v>0</v>
      </c>
      <c r="CJ34" s="112">
        <v>0</v>
      </c>
      <c r="CK34" s="112">
        <v>0</v>
      </c>
      <c r="CL34" s="112">
        <v>0</v>
      </c>
      <c r="CM34" s="112">
        <v>0</v>
      </c>
      <c r="CN34" s="112">
        <v>0</v>
      </c>
      <c r="CO34" s="112">
        <v>0</v>
      </c>
      <c r="CP34" s="112">
        <v>0</v>
      </c>
      <c r="CQ34" s="112">
        <v>0</v>
      </c>
      <c r="CR34" s="112">
        <v>0</v>
      </c>
      <c r="CS34" s="112">
        <v>0</v>
      </c>
      <c r="CT34" s="112">
        <v>0</v>
      </c>
      <c r="CU34" s="112">
        <v>0</v>
      </c>
      <c r="CV34" s="112">
        <v>0</v>
      </c>
      <c r="CW34" s="112">
        <v>0</v>
      </c>
      <c r="CX34" s="112">
        <v>0</v>
      </c>
      <c r="CY34" s="112">
        <v>0</v>
      </c>
      <c r="CZ34" s="112">
        <v>0</v>
      </c>
      <c r="DA34" s="112">
        <v>0</v>
      </c>
      <c r="DB34" s="112">
        <v>0</v>
      </c>
      <c r="DC34" s="112">
        <v>0</v>
      </c>
      <c r="DD34" s="112">
        <v>0</v>
      </c>
      <c r="DE34" s="112">
        <v>0</v>
      </c>
      <c r="DF34" s="112">
        <v>0</v>
      </c>
      <c r="DG34" s="112">
        <v>0</v>
      </c>
      <c r="DH34" s="112">
        <v>0</v>
      </c>
      <c r="DI34" s="112">
        <v>0</v>
      </c>
      <c r="DJ34" s="112">
        <v>0</v>
      </c>
      <c r="DK34" s="112">
        <v>0</v>
      </c>
      <c r="DL34" s="112">
        <v>0</v>
      </c>
      <c r="DM34" s="112">
        <v>0</v>
      </c>
      <c r="DN34" s="112">
        <v>0</v>
      </c>
      <c r="DO34" s="112">
        <v>0</v>
      </c>
      <c r="DP34" s="112">
        <v>0</v>
      </c>
      <c r="DQ34" s="112">
        <v>0</v>
      </c>
      <c r="DR34" s="112">
        <v>0</v>
      </c>
      <c r="DS34" s="112">
        <v>0</v>
      </c>
      <c r="DT34" s="112">
        <v>0</v>
      </c>
      <c r="DU34" s="112">
        <v>0</v>
      </c>
      <c r="DV34" s="112">
        <v>0</v>
      </c>
      <c r="DW34" s="112">
        <v>0</v>
      </c>
      <c r="DX34" s="112">
        <v>0</v>
      </c>
      <c r="DY34" s="112">
        <v>0</v>
      </c>
      <c r="DZ34" s="112">
        <v>0</v>
      </c>
      <c r="EA34" s="112">
        <v>0</v>
      </c>
      <c r="EB34" s="112">
        <v>0</v>
      </c>
      <c r="EC34" s="112">
        <v>0</v>
      </c>
      <c r="ED34" s="112">
        <v>0</v>
      </c>
      <c r="EE34" s="112">
        <v>0</v>
      </c>
      <c r="EF34" s="112">
        <v>0</v>
      </c>
    </row>
    <row r="35" spans="1:136" customFormat="1" x14ac:dyDescent="0.2">
      <c r="A35" s="112" t="s">
        <v>906</v>
      </c>
      <c r="B35" s="112" t="s">
        <v>94</v>
      </c>
      <c r="C35" s="112" t="s">
        <v>900</v>
      </c>
      <c r="D35" s="112" t="s">
        <v>725</v>
      </c>
      <c r="E35" s="112" t="s">
        <v>710</v>
      </c>
      <c r="F35" s="112" t="s">
        <v>736</v>
      </c>
      <c r="G35" s="112" t="s">
        <v>733</v>
      </c>
      <c r="H35" s="112" t="s">
        <v>720</v>
      </c>
      <c r="I35" s="112" t="s">
        <v>714</v>
      </c>
      <c r="J35" s="112" t="s">
        <v>715</v>
      </c>
      <c r="K35" s="112" t="s">
        <v>715</v>
      </c>
      <c r="L35" s="112" t="s">
        <v>715</v>
      </c>
      <c r="M35" s="112" t="s">
        <v>862</v>
      </c>
      <c r="N35" s="112" t="s">
        <v>715</v>
      </c>
      <c r="O35" s="112">
        <v>0</v>
      </c>
      <c r="P35" s="112">
        <v>0</v>
      </c>
      <c r="Q35" s="112">
        <v>0</v>
      </c>
      <c r="R35" s="112">
        <v>0</v>
      </c>
      <c r="S35" s="112">
        <v>0</v>
      </c>
      <c r="T35" s="112">
        <v>0</v>
      </c>
      <c r="U35" s="112">
        <v>0</v>
      </c>
      <c r="V35" s="112">
        <v>0</v>
      </c>
      <c r="W35" s="112">
        <v>1</v>
      </c>
      <c r="X35" s="112">
        <v>0</v>
      </c>
      <c r="Y35" s="112">
        <v>0</v>
      </c>
      <c r="Z35" s="112">
        <v>0</v>
      </c>
      <c r="AA35" s="112">
        <v>0</v>
      </c>
      <c r="AB35" s="112">
        <v>0</v>
      </c>
      <c r="AC35" s="112">
        <v>0</v>
      </c>
      <c r="AD35" s="112">
        <v>0</v>
      </c>
      <c r="AE35" s="112">
        <v>0</v>
      </c>
      <c r="AF35" s="112">
        <v>0</v>
      </c>
      <c r="AG35" s="112">
        <v>0</v>
      </c>
      <c r="AH35" s="112">
        <v>0</v>
      </c>
      <c r="AI35" s="112">
        <v>0</v>
      </c>
      <c r="AJ35" s="112">
        <v>0</v>
      </c>
      <c r="AK35" s="112">
        <v>0</v>
      </c>
      <c r="AL35" s="112">
        <v>0</v>
      </c>
      <c r="AM35" s="112">
        <v>0</v>
      </c>
      <c r="AN35" s="112">
        <v>0</v>
      </c>
      <c r="AO35" s="112">
        <v>0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112">
        <v>0</v>
      </c>
      <c r="AW35" s="112">
        <v>0</v>
      </c>
      <c r="AX35" s="112">
        <v>0</v>
      </c>
      <c r="AY35" s="112">
        <v>0</v>
      </c>
      <c r="AZ35" s="112">
        <v>0</v>
      </c>
      <c r="BA35" s="112">
        <v>0</v>
      </c>
      <c r="BB35" s="112">
        <v>0</v>
      </c>
      <c r="BC35" s="112">
        <v>0</v>
      </c>
      <c r="BD35" s="112">
        <v>0</v>
      </c>
      <c r="BE35" s="112">
        <v>0</v>
      </c>
      <c r="BF35" s="112">
        <v>0</v>
      </c>
      <c r="BG35" s="112">
        <v>0</v>
      </c>
      <c r="BH35" s="112">
        <v>0</v>
      </c>
      <c r="BI35" s="112">
        <v>0</v>
      </c>
      <c r="BJ35" s="112">
        <v>0</v>
      </c>
      <c r="BK35" s="112">
        <v>0</v>
      </c>
      <c r="BL35" s="112">
        <v>0</v>
      </c>
      <c r="BM35" s="112">
        <v>0</v>
      </c>
      <c r="BN35" s="112">
        <v>0</v>
      </c>
      <c r="BO35" s="112">
        <v>0</v>
      </c>
      <c r="BP35" s="112">
        <v>0</v>
      </c>
      <c r="BQ35" s="112">
        <v>0</v>
      </c>
      <c r="BR35" s="112">
        <v>0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 t="s">
        <v>736</v>
      </c>
      <c r="BZ35" s="112" t="s">
        <v>743</v>
      </c>
      <c r="CA35" s="112">
        <v>36</v>
      </c>
      <c r="CB35" s="112" t="s">
        <v>852</v>
      </c>
      <c r="CC35" s="112" t="s">
        <v>715</v>
      </c>
      <c r="CD35" s="112">
        <v>0</v>
      </c>
      <c r="CE35" s="112">
        <v>0</v>
      </c>
      <c r="CF35" s="112">
        <v>0</v>
      </c>
      <c r="CG35" s="112">
        <v>0</v>
      </c>
      <c r="CH35" s="112">
        <v>0</v>
      </c>
      <c r="CI35" s="112">
        <v>0</v>
      </c>
      <c r="CJ35" s="112">
        <v>0</v>
      </c>
      <c r="CK35" s="112">
        <v>0</v>
      </c>
      <c r="CL35" s="112">
        <v>0</v>
      </c>
      <c r="CM35" s="112">
        <v>0</v>
      </c>
      <c r="CN35" s="112">
        <v>0</v>
      </c>
      <c r="CO35" s="112">
        <v>0</v>
      </c>
      <c r="CP35" s="112">
        <v>0</v>
      </c>
      <c r="CQ35" s="112">
        <v>0</v>
      </c>
      <c r="CR35" s="112">
        <v>0</v>
      </c>
      <c r="CS35" s="112">
        <v>0</v>
      </c>
      <c r="CT35" s="112">
        <v>0</v>
      </c>
      <c r="CU35" s="112">
        <v>0</v>
      </c>
      <c r="CV35" s="112">
        <v>0</v>
      </c>
      <c r="CW35" s="112">
        <v>0</v>
      </c>
      <c r="CX35" s="112">
        <v>0</v>
      </c>
      <c r="CY35" s="112">
        <v>0</v>
      </c>
      <c r="CZ35" s="112">
        <v>0</v>
      </c>
      <c r="DA35" s="112">
        <v>0</v>
      </c>
      <c r="DB35" s="112">
        <v>0</v>
      </c>
      <c r="DC35" s="112">
        <v>0</v>
      </c>
      <c r="DD35" s="112">
        <v>0</v>
      </c>
      <c r="DE35" s="112">
        <v>0</v>
      </c>
      <c r="DF35" s="112">
        <v>0</v>
      </c>
      <c r="DG35" s="112">
        <v>0</v>
      </c>
      <c r="DH35" s="112">
        <v>0</v>
      </c>
      <c r="DI35" s="112">
        <v>0</v>
      </c>
      <c r="DJ35" s="112">
        <v>0</v>
      </c>
      <c r="DK35" s="112">
        <v>0</v>
      </c>
      <c r="DL35" s="112">
        <v>0</v>
      </c>
      <c r="DM35" s="112">
        <v>0</v>
      </c>
      <c r="DN35" s="112">
        <v>0</v>
      </c>
      <c r="DO35" s="112">
        <v>0</v>
      </c>
      <c r="DP35" s="112">
        <v>0</v>
      </c>
      <c r="DQ35" s="112">
        <v>0</v>
      </c>
      <c r="DR35" s="112">
        <v>0</v>
      </c>
      <c r="DS35" s="112">
        <v>0</v>
      </c>
      <c r="DT35" s="112">
        <v>0</v>
      </c>
      <c r="DU35" s="112">
        <v>0</v>
      </c>
      <c r="DV35" s="112">
        <v>0</v>
      </c>
      <c r="DW35" s="112">
        <v>0</v>
      </c>
      <c r="DX35" s="112">
        <v>0</v>
      </c>
      <c r="DY35" s="112">
        <v>0</v>
      </c>
      <c r="DZ35" s="112">
        <v>0</v>
      </c>
      <c r="EA35" s="112">
        <v>0</v>
      </c>
      <c r="EB35" s="112">
        <v>0</v>
      </c>
      <c r="EC35" s="112">
        <v>0</v>
      </c>
      <c r="ED35" s="112">
        <v>0</v>
      </c>
      <c r="EE35" s="112">
        <v>0</v>
      </c>
      <c r="EF35" s="112">
        <v>0</v>
      </c>
    </row>
    <row r="36" spans="1:136" customFormat="1" x14ac:dyDescent="0.2">
      <c r="A36" s="112" t="s">
        <v>907</v>
      </c>
      <c r="B36" s="112" t="s">
        <v>94</v>
      </c>
      <c r="C36" s="112" t="s">
        <v>900</v>
      </c>
      <c r="D36" s="112" t="s">
        <v>745</v>
      </c>
      <c r="E36" s="112" t="s">
        <v>710</v>
      </c>
      <c r="F36" s="112" t="s">
        <v>736</v>
      </c>
      <c r="G36" s="112" t="s">
        <v>719</v>
      </c>
      <c r="H36" s="112" t="s">
        <v>720</v>
      </c>
      <c r="I36" s="112" t="s">
        <v>714</v>
      </c>
      <c r="J36" s="112" t="s">
        <v>713</v>
      </c>
      <c r="K36" s="112" t="s">
        <v>727</v>
      </c>
      <c r="L36" s="112" t="s">
        <v>722</v>
      </c>
      <c r="M36" s="112" t="s">
        <v>715</v>
      </c>
      <c r="N36" s="112" t="s">
        <v>715</v>
      </c>
      <c r="O36" s="112">
        <v>0</v>
      </c>
      <c r="P36" s="112">
        <v>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2">
        <v>0</v>
      </c>
      <c r="Z36" s="112">
        <v>0</v>
      </c>
      <c r="AA36" s="112">
        <v>0</v>
      </c>
      <c r="AB36" s="112">
        <v>1</v>
      </c>
      <c r="AC36" s="112">
        <v>0</v>
      </c>
      <c r="AD36" s="112"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>
        <v>0</v>
      </c>
      <c r="AL36" s="112">
        <v>0</v>
      </c>
      <c r="AM36" s="112">
        <v>0</v>
      </c>
      <c r="AN36" s="112">
        <v>0</v>
      </c>
      <c r="AO36" s="112">
        <v>0</v>
      </c>
      <c r="AP36" s="112">
        <v>0</v>
      </c>
      <c r="AQ36" s="112">
        <v>0</v>
      </c>
      <c r="AR36" s="112">
        <v>0</v>
      </c>
      <c r="AS36" s="112">
        <v>0</v>
      </c>
      <c r="AT36" s="112">
        <v>0</v>
      </c>
      <c r="AU36" s="112">
        <v>0</v>
      </c>
      <c r="AV36" s="112">
        <v>0</v>
      </c>
      <c r="AW36" s="112">
        <v>0</v>
      </c>
      <c r="AX36" s="112">
        <v>0</v>
      </c>
      <c r="AY36" s="112">
        <v>0</v>
      </c>
      <c r="AZ36" s="112">
        <v>0</v>
      </c>
      <c r="BA36" s="112">
        <v>0</v>
      </c>
      <c r="BB36" s="112">
        <v>0</v>
      </c>
      <c r="BC36" s="112">
        <v>0</v>
      </c>
      <c r="BD36" s="112">
        <v>0</v>
      </c>
      <c r="BE36" s="112">
        <v>0</v>
      </c>
      <c r="BF36" s="112">
        <v>0</v>
      </c>
      <c r="BG36" s="112">
        <v>0</v>
      </c>
      <c r="BH36" s="112">
        <v>0</v>
      </c>
      <c r="BI36" s="112">
        <v>0</v>
      </c>
      <c r="BJ36" s="112">
        <v>0</v>
      </c>
      <c r="BK36" s="112">
        <v>0</v>
      </c>
      <c r="BL36" s="112">
        <v>0</v>
      </c>
      <c r="BM36" s="112">
        <v>0</v>
      </c>
      <c r="BN36" s="112">
        <v>0</v>
      </c>
      <c r="BO36" s="112">
        <v>0</v>
      </c>
      <c r="BP36" s="112">
        <v>0</v>
      </c>
      <c r="BQ36" s="112">
        <v>0</v>
      </c>
      <c r="BR36" s="112">
        <v>0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0</v>
      </c>
      <c r="CA36" s="112">
        <v>0</v>
      </c>
      <c r="CB36" s="112">
        <v>0</v>
      </c>
      <c r="CC36" s="112">
        <v>0</v>
      </c>
      <c r="CD36" s="112">
        <v>0</v>
      </c>
      <c r="CE36" s="112">
        <v>0</v>
      </c>
      <c r="CF36" s="112">
        <v>0</v>
      </c>
      <c r="CG36" s="112">
        <v>0</v>
      </c>
      <c r="CH36" s="112">
        <v>0</v>
      </c>
      <c r="CI36" s="112">
        <v>0</v>
      </c>
      <c r="CJ36" s="112">
        <v>0</v>
      </c>
      <c r="CK36" s="112">
        <v>0</v>
      </c>
      <c r="CL36" s="112">
        <v>0</v>
      </c>
      <c r="CM36" s="112">
        <v>0</v>
      </c>
      <c r="CN36" s="112">
        <v>0</v>
      </c>
      <c r="CO36" s="112">
        <v>0</v>
      </c>
      <c r="CP36" s="112">
        <v>0</v>
      </c>
      <c r="CQ36" s="112">
        <v>0</v>
      </c>
      <c r="CR36" s="112">
        <v>0</v>
      </c>
      <c r="CS36" s="112">
        <v>0</v>
      </c>
      <c r="CT36" s="112">
        <v>0</v>
      </c>
      <c r="CU36" s="112">
        <v>0</v>
      </c>
      <c r="CV36" s="112">
        <v>0</v>
      </c>
      <c r="CW36" s="112">
        <v>0</v>
      </c>
      <c r="CX36" s="112" t="s">
        <v>736</v>
      </c>
      <c r="CY36" s="112" t="s">
        <v>743</v>
      </c>
      <c r="CZ36" s="112">
        <v>1</v>
      </c>
      <c r="DA36" s="112" t="s">
        <v>738</v>
      </c>
      <c r="DB36" s="112" t="s">
        <v>715</v>
      </c>
      <c r="DC36" s="112">
        <v>0</v>
      </c>
      <c r="DD36" s="112">
        <v>0</v>
      </c>
      <c r="DE36" s="112">
        <v>0</v>
      </c>
      <c r="DF36" s="112">
        <v>0</v>
      </c>
      <c r="DG36" s="112">
        <v>0</v>
      </c>
      <c r="DH36" s="112">
        <v>0</v>
      </c>
      <c r="DI36" s="112">
        <v>0</v>
      </c>
      <c r="DJ36" s="112">
        <v>0</v>
      </c>
      <c r="DK36" s="112">
        <v>0</v>
      </c>
      <c r="DL36" s="112">
        <v>0</v>
      </c>
      <c r="DM36" s="112">
        <v>0</v>
      </c>
      <c r="DN36" s="112">
        <v>0</v>
      </c>
      <c r="DO36" s="112">
        <v>0</v>
      </c>
      <c r="DP36" s="112">
        <v>0</v>
      </c>
      <c r="DQ36" s="112">
        <v>0</v>
      </c>
      <c r="DR36" s="112">
        <v>0</v>
      </c>
      <c r="DS36" s="112">
        <v>0</v>
      </c>
      <c r="DT36" s="112">
        <v>0</v>
      </c>
      <c r="DU36" s="112">
        <v>0</v>
      </c>
      <c r="DV36" s="112">
        <v>0</v>
      </c>
      <c r="DW36" s="112">
        <v>0</v>
      </c>
      <c r="DX36" s="112">
        <v>0</v>
      </c>
      <c r="DY36" s="112">
        <v>0</v>
      </c>
      <c r="DZ36" s="112">
        <v>0</v>
      </c>
      <c r="EA36" s="112">
        <v>0</v>
      </c>
      <c r="EB36" s="112">
        <v>0</v>
      </c>
      <c r="EC36" s="112">
        <v>0</v>
      </c>
      <c r="ED36" s="112">
        <v>0</v>
      </c>
      <c r="EE36" s="112">
        <v>0</v>
      </c>
      <c r="EF36" s="112">
        <v>0</v>
      </c>
    </row>
    <row r="37" spans="1:136" customFormat="1" x14ac:dyDescent="0.2">
      <c r="A37" s="112" t="s">
        <v>908</v>
      </c>
      <c r="B37" s="112" t="s">
        <v>94</v>
      </c>
      <c r="C37" s="112" t="s">
        <v>900</v>
      </c>
      <c r="D37" s="112" t="s">
        <v>747</v>
      </c>
      <c r="E37" s="112" t="s">
        <v>710</v>
      </c>
      <c r="F37" s="112" t="s">
        <v>736</v>
      </c>
      <c r="G37" s="112" t="s">
        <v>719</v>
      </c>
      <c r="H37" s="112" t="s">
        <v>715</v>
      </c>
      <c r="I37" s="112" t="s">
        <v>715</v>
      </c>
      <c r="J37" s="112" t="s">
        <v>720</v>
      </c>
      <c r="K37" s="112" t="s">
        <v>727</v>
      </c>
      <c r="L37" s="112" t="s">
        <v>722</v>
      </c>
      <c r="M37" s="112" t="s">
        <v>715</v>
      </c>
      <c r="N37" s="112" t="s">
        <v>715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1</v>
      </c>
      <c r="Y37" s="112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  <c r="AL37" s="112">
        <v>0</v>
      </c>
      <c r="AM37" s="112">
        <v>0</v>
      </c>
      <c r="AN37" s="112">
        <v>0</v>
      </c>
      <c r="AO37" s="112">
        <v>0</v>
      </c>
      <c r="AP37" s="112">
        <v>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112">
        <v>0</v>
      </c>
      <c r="AW37" s="112">
        <v>0</v>
      </c>
      <c r="AX37" s="112">
        <v>0</v>
      </c>
      <c r="AY37" s="112">
        <v>0</v>
      </c>
      <c r="AZ37" s="112">
        <v>0</v>
      </c>
      <c r="BA37" s="112">
        <v>0</v>
      </c>
      <c r="BB37" s="112">
        <v>0</v>
      </c>
      <c r="BC37" s="112">
        <v>0</v>
      </c>
      <c r="BD37" s="112">
        <v>0</v>
      </c>
      <c r="BE37" s="112">
        <v>0</v>
      </c>
      <c r="BF37" s="112">
        <v>0</v>
      </c>
      <c r="BG37" s="112">
        <v>0</v>
      </c>
      <c r="BH37" s="112">
        <v>0</v>
      </c>
      <c r="BI37" s="112">
        <v>0</v>
      </c>
      <c r="BJ37" s="112">
        <v>0</v>
      </c>
      <c r="BK37" s="112">
        <v>0</v>
      </c>
      <c r="BL37" s="112">
        <v>0</v>
      </c>
      <c r="BM37" s="112">
        <v>0</v>
      </c>
      <c r="BN37" s="112">
        <v>0</v>
      </c>
      <c r="BO37" s="112">
        <v>0</v>
      </c>
      <c r="BP37" s="112">
        <v>0</v>
      </c>
      <c r="BQ37" s="112">
        <v>0</v>
      </c>
      <c r="BR37" s="112">
        <v>0</v>
      </c>
      <c r="BS37" s="112">
        <v>0</v>
      </c>
      <c r="BT37" s="112">
        <v>0</v>
      </c>
      <c r="BU37" s="112"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0</v>
      </c>
      <c r="CA37" s="112">
        <v>0</v>
      </c>
      <c r="CB37" s="112">
        <v>0</v>
      </c>
      <c r="CC37" s="112">
        <v>0</v>
      </c>
      <c r="CD37" s="112" t="s">
        <v>736</v>
      </c>
      <c r="CE37" s="112" t="s">
        <v>832</v>
      </c>
      <c r="CF37" s="112">
        <v>1</v>
      </c>
      <c r="CG37" s="112" t="s">
        <v>724</v>
      </c>
      <c r="CH37" s="112" t="s">
        <v>715</v>
      </c>
      <c r="CI37" s="112">
        <v>0</v>
      </c>
      <c r="CJ37" s="112">
        <v>0</v>
      </c>
      <c r="CK37" s="112">
        <v>0</v>
      </c>
      <c r="CL37" s="112">
        <v>0</v>
      </c>
      <c r="CM37" s="112">
        <v>0</v>
      </c>
      <c r="CN37" s="112">
        <v>0</v>
      </c>
      <c r="CO37" s="112">
        <v>0</v>
      </c>
      <c r="CP37" s="112">
        <v>0</v>
      </c>
      <c r="CQ37" s="112">
        <v>0</v>
      </c>
      <c r="CR37" s="112">
        <v>0</v>
      </c>
      <c r="CS37" s="112">
        <v>0</v>
      </c>
      <c r="CT37" s="112">
        <v>0</v>
      </c>
      <c r="CU37" s="112">
        <v>0</v>
      </c>
      <c r="CV37" s="112">
        <v>0</v>
      </c>
      <c r="CW37" s="112">
        <v>0</v>
      </c>
      <c r="CX37" s="112">
        <v>0</v>
      </c>
      <c r="CY37" s="112">
        <v>0</v>
      </c>
      <c r="CZ37" s="112">
        <v>0</v>
      </c>
      <c r="DA37" s="112">
        <v>0</v>
      </c>
      <c r="DB37" s="112">
        <v>0</v>
      </c>
      <c r="DC37" s="112">
        <v>0</v>
      </c>
      <c r="DD37" s="112">
        <v>0</v>
      </c>
      <c r="DE37" s="112">
        <v>0</v>
      </c>
      <c r="DF37" s="112">
        <v>0</v>
      </c>
      <c r="DG37" s="112">
        <v>0</v>
      </c>
      <c r="DH37" s="112">
        <v>0</v>
      </c>
      <c r="DI37" s="112">
        <v>0</v>
      </c>
      <c r="DJ37" s="112">
        <v>0</v>
      </c>
      <c r="DK37" s="112">
        <v>0</v>
      </c>
      <c r="DL37" s="112">
        <v>0</v>
      </c>
      <c r="DM37" s="112">
        <v>0</v>
      </c>
      <c r="DN37" s="112">
        <v>0</v>
      </c>
      <c r="DO37" s="112">
        <v>0</v>
      </c>
      <c r="DP37" s="112">
        <v>0</v>
      </c>
      <c r="DQ37" s="112">
        <v>0</v>
      </c>
      <c r="DR37" s="112">
        <v>0</v>
      </c>
      <c r="DS37" s="112">
        <v>0</v>
      </c>
      <c r="DT37" s="112">
        <v>0</v>
      </c>
      <c r="DU37" s="112">
        <v>0</v>
      </c>
      <c r="DV37" s="112">
        <v>0</v>
      </c>
      <c r="DW37" s="112">
        <v>0</v>
      </c>
      <c r="DX37" s="112">
        <v>0</v>
      </c>
      <c r="DY37" s="112">
        <v>0</v>
      </c>
      <c r="DZ37" s="112">
        <v>0</v>
      </c>
      <c r="EA37" s="112">
        <v>0</v>
      </c>
      <c r="EB37" s="112">
        <v>0</v>
      </c>
      <c r="EC37" s="112">
        <v>0</v>
      </c>
      <c r="ED37" s="112">
        <v>0</v>
      </c>
      <c r="EE37" s="112">
        <v>0</v>
      </c>
      <c r="EF37" s="112">
        <v>0</v>
      </c>
    </row>
    <row r="38" spans="1:136" customFormat="1" x14ac:dyDescent="0.2">
      <c r="A38" s="112" t="s">
        <v>909</v>
      </c>
      <c r="B38" s="112" t="s">
        <v>94</v>
      </c>
      <c r="C38" s="112" t="s">
        <v>900</v>
      </c>
      <c r="D38" s="112" t="s">
        <v>741</v>
      </c>
      <c r="E38" s="112" t="s">
        <v>740</v>
      </c>
      <c r="F38" s="112" t="s">
        <v>734</v>
      </c>
      <c r="G38" s="112" t="s">
        <v>712</v>
      </c>
      <c r="H38" s="112" t="s">
        <v>721</v>
      </c>
      <c r="I38" s="112">
        <v>0</v>
      </c>
      <c r="J38" s="112" t="s">
        <v>715</v>
      </c>
      <c r="K38" s="112" t="s">
        <v>715</v>
      </c>
      <c r="L38" s="112" t="s">
        <v>715</v>
      </c>
      <c r="M38" s="112" t="s">
        <v>715</v>
      </c>
      <c r="N38" s="112" t="s">
        <v>715</v>
      </c>
      <c r="O38" s="112">
        <v>0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1</v>
      </c>
      <c r="AH38" s="112">
        <v>0</v>
      </c>
      <c r="AI38" s="112">
        <v>0</v>
      </c>
      <c r="AJ38" s="112">
        <v>0</v>
      </c>
      <c r="AK38" s="112">
        <v>0</v>
      </c>
      <c r="AL38" s="112">
        <v>0</v>
      </c>
      <c r="AM38" s="112">
        <v>0</v>
      </c>
      <c r="AN38" s="112">
        <v>0</v>
      </c>
      <c r="AO38" s="112">
        <v>0</v>
      </c>
      <c r="AP38" s="112">
        <v>0</v>
      </c>
      <c r="AQ38" s="112">
        <v>0</v>
      </c>
      <c r="AR38" s="112">
        <v>0</v>
      </c>
      <c r="AS38" s="112">
        <v>0</v>
      </c>
      <c r="AT38" s="112">
        <v>0</v>
      </c>
      <c r="AU38" s="112">
        <v>0</v>
      </c>
      <c r="AV38" s="112">
        <v>0</v>
      </c>
      <c r="AW38" s="112">
        <v>0</v>
      </c>
      <c r="AX38" s="112">
        <v>0</v>
      </c>
      <c r="AY38" s="112">
        <v>0</v>
      </c>
      <c r="AZ38" s="112">
        <v>0</v>
      </c>
      <c r="BA38" s="112">
        <v>0</v>
      </c>
      <c r="BB38" s="112">
        <v>0</v>
      </c>
      <c r="BC38" s="112">
        <v>0</v>
      </c>
      <c r="BD38" s="112">
        <v>0</v>
      </c>
      <c r="BE38" s="112">
        <v>0</v>
      </c>
      <c r="BF38" s="112">
        <v>0</v>
      </c>
      <c r="BG38" s="112">
        <v>0</v>
      </c>
      <c r="BH38" s="112">
        <v>0</v>
      </c>
      <c r="BI38" s="112">
        <v>0</v>
      </c>
      <c r="BJ38" s="112">
        <v>0</v>
      </c>
      <c r="BK38" s="112">
        <v>0</v>
      </c>
      <c r="BL38" s="112">
        <v>0</v>
      </c>
      <c r="BM38" s="112">
        <v>0</v>
      </c>
      <c r="BN38" s="112">
        <v>0</v>
      </c>
      <c r="BO38" s="112">
        <v>0</v>
      </c>
      <c r="BP38" s="112">
        <v>0</v>
      </c>
      <c r="BQ38" s="112">
        <v>0</v>
      </c>
      <c r="BR38" s="112">
        <v>0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0</v>
      </c>
      <c r="CA38" s="112">
        <v>0</v>
      </c>
      <c r="CB38" s="112">
        <v>0</v>
      </c>
      <c r="CC38" s="112">
        <v>0</v>
      </c>
      <c r="CD38" s="112">
        <v>0</v>
      </c>
      <c r="CE38" s="112">
        <v>0</v>
      </c>
      <c r="CF38" s="112">
        <v>0</v>
      </c>
      <c r="CG38" s="112">
        <v>0</v>
      </c>
      <c r="CH38" s="112">
        <v>0</v>
      </c>
      <c r="CI38" s="112">
        <v>0</v>
      </c>
      <c r="CJ38" s="112">
        <v>0</v>
      </c>
      <c r="CK38" s="112">
        <v>0</v>
      </c>
      <c r="CL38" s="112">
        <v>0</v>
      </c>
      <c r="CM38" s="112">
        <v>0</v>
      </c>
      <c r="CN38" s="112">
        <v>0</v>
      </c>
      <c r="CO38" s="112">
        <v>0</v>
      </c>
      <c r="CP38" s="112">
        <v>0</v>
      </c>
      <c r="CQ38" s="112">
        <v>0</v>
      </c>
      <c r="CR38" s="112">
        <v>0</v>
      </c>
      <c r="CS38" s="112">
        <v>0</v>
      </c>
      <c r="CT38" s="112">
        <v>0</v>
      </c>
      <c r="CU38" s="112">
        <v>0</v>
      </c>
      <c r="CV38" s="112">
        <v>0</v>
      </c>
      <c r="CW38" s="112">
        <v>0</v>
      </c>
      <c r="CX38" s="112">
        <v>0</v>
      </c>
      <c r="CY38" s="112">
        <v>0</v>
      </c>
      <c r="CZ38" s="112">
        <v>0</v>
      </c>
      <c r="DA38" s="112">
        <v>0</v>
      </c>
      <c r="DB38" s="112">
        <v>0</v>
      </c>
      <c r="DC38" s="112">
        <v>0</v>
      </c>
      <c r="DD38" s="112">
        <v>0</v>
      </c>
      <c r="DE38" s="112">
        <v>0</v>
      </c>
      <c r="DF38" s="112">
        <v>0</v>
      </c>
      <c r="DG38" s="112">
        <v>0</v>
      </c>
      <c r="DH38" s="112">
        <v>0</v>
      </c>
      <c r="DI38" s="112">
        <v>0</v>
      </c>
      <c r="DJ38" s="112">
        <v>0</v>
      </c>
      <c r="DK38" s="112">
        <v>0</v>
      </c>
      <c r="DL38" s="112">
        <v>0</v>
      </c>
      <c r="DM38" s="112">
        <v>0</v>
      </c>
      <c r="DN38" s="112">
        <v>0</v>
      </c>
      <c r="DO38" s="112">
        <v>0</v>
      </c>
      <c r="DP38" s="112">
        <v>0</v>
      </c>
      <c r="DQ38" s="112">
        <v>0</v>
      </c>
      <c r="DR38" s="112">
        <v>0</v>
      </c>
      <c r="DS38" s="112">
        <v>0</v>
      </c>
      <c r="DT38" s="112">
        <v>0</v>
      </c>
      <c r="DU38" s="112">
        <v>0</v>
      </c>
      <c r="DV38" s="112">
        <v>0</v>
      </c>
      <c r="DW38" s="112" t="s">
        <v>734</v>
      </c>
      <c r="DX38" s="112" t="s">
        <v>723</v>
      </c>
      <c r="DY38" s="112">
        <v>2</v>
      </c>
      <c r="DZ38" s="112" t="s">
        <v>724</v>
      </c>
      <c r="EA38" s="112" t="s">
        <v>715</v>
      </c>
      <c r="EB38" s="112">
        <v>0</v>
      </c>
      <c r="EC38" s="112">
        <v>0</v>
      </c>
      <c r="ED38" s="112">
        <v>0</v>
      </c>
      <c r="EE38" s="112">
        <v>0</v>
      </c>
      <c r="EF38" s="112">
        <v>0</v>
      </c>
    </row>
    <row r="39" spans="1:136" customFormat="1" x14ac:dyDescent="0.2">
      <c r="A39" s="112" t="s">
        <v>910</v>
      </c>
      <c r="B39" s="112" t="s">
        <v>94</v>
      </c>
      <c r="C39" s="112" t="s">
        <v>900</v>
      </c>
      <c r="D39" s="112" t="s">
        <v>739</v>
      </c>
      <c r="E39" s="112" t="s">
        <v>710</v>
      </c>
      <c r="F39" s="112" t="s">
        <v>711</v>
      </c>
      <c r="G39" s="112" t="s">
        <v>719</v>
      </c>
      <c r="H39" s="112" t="s">
        <v>713</v>
      </c>
      <c r="I39" s="112" t="s">
        <v>727</v>
      </c>
      <c r="J39" s="112" t="s">
        <v>715</v>
      </c>
      <c r="K39" s="112" t="s">
        <v>715</v>
      </c>
      <c r="L39" s="112" t="s">
        <v>715</v>
      </c>
      <c r="M39" s="112" t="s">
        <v>715</v>
      </c>
      <c r="N39" s="112" t="s">
        <v>715</v>
      </c>
      <c r="O39" s="112">
        <v>0</v>
      </c>
      <c r="P39" s="112">
        <v>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2">
        <v>0</v>
      </c>
      <c r="Z39" s="112">
        <v>0</v>
      </c>
      <c r="AA39" s="112">
        <v>1</v>
      </c>
      <c r="AB39" s="112">
        <v>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  <c r="AL39" s="112">
        <v>0</v>
      </c>
      <c r="AM39" s="112">
        <v>0</v>
      </c>
      <c r="AN39" s="112">
        <v>0</v>
      </c>
      <c r="AO39" s="112">
        <v>0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112">
        <v>0</v>
      </c>
      <c r="AW39" s="112">
        <v>0</v>
      </c>
      <c r="AX39" s="112">
        <v>0</v>
      </c>
      <c r="AY39" s="112">
        <v>0</v>
      </c>
      <c r="AZ39" s="112">
        <v>0</v>
      </c>
      <c r="BA39" s="112">
        <v>0</v>
      </c>
      <c r="BB39" s="112">
        <v>0</v>
      </c>
      <c r="BC39" s="112">
        <v>0</v>
      </c>
      <c r="BD39" s="112">
        <v>0</v>
      </c>
      <c r="BE39" s="112">
        <v>0</v>
      </c>
      <c r="BF39" s="112">
        <v>0</v>
      </c>
      <c r="BG39" s="112">
        <v>0</v>
      </c>
      <c r="BH39" s="112">
        <v>0</v>
      </c>
      <c r="BI39" s="112">
        <v>0</v>
      </c>
      <c r="BJ39" s="112">
        <v>0</v>
      </c>
      <c r="BK39" s="112">
        <v>0</v>
      </c>
      <c r="BL39" s="112">
        <v>0</v>
      </c>
      <c r="BM39" s="112">
        <v>0</v>
      </c>
      <c r="BN39" s="112">
        <v>0</v>
      </c>
      <c r="BO39" s="112">
        <v>0</v>
      </c>
      <c r="BP39" s="112">
        <v>0</v>
      </c>
      <c r="BQ39" s="112">
        <v>0</v>
      </c>
      <c r="BR39" s="112">
        <v>0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>
        <v>0</v>
      </c>
      <c r="BZ39" s="112">
        <v>0</v>
      </c>
      <c r="CA39" s="112">
        <v>0</v>
      </c>
      <c r="CB39" s="112">
        <v>0</v>
      </c>
      <c r="CC39" s="112">
        <v>0</v>
      </c>
      <c r="CD39" s="112">
        <v>0</v>
      </c>
      <c r="CE39" s="112">
        <v>0</v>
      </c>
      <c r="CF39" s="112">
        <v>0</v>
      </c>
      <c r="CG39" s="112">
        <v>0</v>
      </c>
      <c r="CH39" s="112">
        <v>0</v>
      </c>
      <c r="CI39" s="112">
        <v>0</v>
      </c>
      <c r="CJ39" s="112">
        <v>0</v>
      </c>
      <c r="CK39" s="112">
        <v>0</v>
      </c>
      <c r="CL39" s="112">
        <v>0</v>
      </c>
      <c r="CM39" s="112">
        <v>0</v>
      </c>
      <c r="CN39" s="112">
        <v>0</v>
      </c>
      <c r="CO39" s="112">
        <v>0</v>
      </c>
      <c r="CP39" s="112">
        <v>0</v>
      </c>
      <c r="CQ39" s="112">
        <v>0</v>
      </c>
      <c r="CR39" s="112">
        <v>0</v>
      </c>
      <c r="CS39" s="112" t="s">
        <v>729</v>
      </c>
      <c r="CT39" s="112" t="s">
        <v>723</v>
      </c>
      <c r="CU39" s="112">
        <v>8</v>
      </c>
      <c r="CV39" s="112" t="s">
        <v>738</v>
      </c>
      <c r="CW39" s="112" t="s">
        <v>715</v>
      </c>
      <c r="CX39" s="112">
        <v>0</v>
      </c>
      <c r="CY39" s="112">
        <v>0</v>
      </c>
      <c r="CZ39" s="112">
        <v>0</v>
      </c>
      <c r="DA39" s="112">
        <v>0</v>
      </c>
      <c r="DB39" s="112">
        <v>0</v>
      </c>
      <c r="DC39" s="112">
        <v>0</v>
      </c>
      <c r="DD39" s="112">
        <v>0</v>
      </c>
      <c r="DE39" s="112">
        <v>0</v>
      </c>
      <c r="DF39" s="112">
        <v>0</v>
      </c>
      <c r="DG39" s="112">
        <v>0</v>
      </c>
      <c r="DH39" s="112">
        <v>0</v>
      </c>
      <c r="DI39" s="112">
        <v>0</v>
      </c>
      <c r="DJ39" s="112">
        <v>0</v>
      </c>
      <c r="DK39" s="112">
        <v>0</v>
      </c>
      <c r="DL39" s="112">
        <v>0</v>
      </c>
      <c r="DM39" s="112">
        <v>0</v>
      </c>
      <c r="DN39" s="112">
        <v>0</v>
      </c>
      <c r="DO39" s="112">
        <v>0</v>
      </c>
      <c r="DP39" s="112">
        <v>0</v>
      </c>
      <c r="DQ39" s="112">
        <v>0</v>
      </c>
      <c r="DR39" s="112">
        <v>0</v>
      </c>
      <c r="DS39" s="112">
        <v>0</v>
      </c>
      <c r="DT39" s="112">
        <v>0</v>
      </c>
      <c r="DU39" s="112">
        <v>0</v>
      </c>
      <c r="DV39" s="112">
        <v>0</v>
      </c>
      <c r="DW39" s="112">
        <v>0</v>
      </c>
      <c r="DX39" s="112">
        <v>0</v>
      </c>
      <c r="DY39" s="112">
        <v>0</v>
      </c>
      <c r="DZ39" s="112">
        <v>0</v>
      </c>
      <c r="EA39" s="112">
        <v>0</v>
      </c>
      <c r="EB39" s="112">
        <v>0</v>
      </c>
      <c r="EC39" s="112">
        <v>0</v>
      </c>
      <c r="ED39" s="112">
        <v>0</v>
      </c>
      <c r="EE39" s="112">
        <v>0</v>
      </c>
      <c r="EF39" s="112">
        <v>0</v>
      </c>
    </row>
    <row r="40" spans="1:136" customFormat="1" x14ac:dyDescent="0.2">
      <c r="A40" s="112" t="s">
        <v>911</v>
      </c>
      <c r="B40" s="112" t="s">
        <v>94</v>
      </c>
      <c r="C40" s="112" t="s">
        <v>900</v>
      </c>
      <c r="D40" s="112" t="s">
        <v>739</v>
      </c>
      <c r="E40" s="112" t="s">
        <v>710</v>
      </c>
      <c r="F40" s="112" t="s">
        <v>711</v>
      </c>
      <c r="G40" s="112" t="s">
        <v>719</v>
      </c>
      <c r="H40" s="112" t="s">
        <v>715</v>
      </c>
      <c r="I40" s="112" t="s">
        <v>715</v>
      </c>
      <c r="J40" s="112" t="s">
        <v>715</v>
      </c>
      <c r="K40" s="112" t="s">
        <v>715</v>
      </c>
      <c r="L40" s="112" t="s">
        <v>715</v>
      </c>
      <c r="M40" s="112" t="s">
        <v>715</v>
      </c>
      <c r="N40" s="112" t="s">
        <v>715</v>
      </c>
      <c r="O40" s="112">
        <v>0</v>
      </c>
      <c r="P40" s="112">
        <v>1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  <c r="AL40" s="112">
        <v>0</v>
      </c>
      <c r="AM40" s="112">
        <v>0</v>
      </c>
      <c r="AN40" s="112">
        <v>0</v>
      </c>
      <c r="AO40" s="112">
        <v>0</v>
      </c>
      <c r="AP40" s="112" t="s">
        <v>711</v>
      </c>
      <c r="AQ40" s="112" t="s">
        <v>743</v>
      </c>
      <c r="AR40" s="112">
        <v>36</v>
      </c>
      <c r="AS40" s="112" t="s">
        <v>738</v>
      </c>
      <c r="AT40" s="112" t="s">
        <v>730</v>
      </c>
      <c r="AU40" s="112">
        <v>0</v>
      </c>
      <c r="AV40" s="112">
        <v>0</v>
      </c>
      <c r="AW40" s="112">
        <v>0</v>
      </c>
      <c r="AX40" s="112">
        <v>0</v>
      </c>
      <c r="AY40" s="112">
        <v>0</v>
      </c>
      <c r="AZ40" s="112">
        <v>0</v>
      </c>
      <c r="BA40" s="112">
        <v>0</v>
      </c>
      <c r="BB40" s="112">
        <v>0</v>
      </c>
      <c r="BC40" s="112">
        <v>0</v>
      </c>
      <c r="BD40" s="112">
        <v>0</v>
      </c>
      <c r="BE40" s="112">
        <v>0</v>
      </c>
      <c r="BF40" s="112">
        <v>0</v>
      </c>
      <c r="BG40" s="112">
        <v>0</v>
      </c>
      <c r="BH40" s="112">
        <v>0</v>
      </c>
      <c r="BI40" s="112">
        <v>0</v>
      </c>
      <c r="BJ40" s="112">
        <v>0</v>
      </c>
      <c r="BK40" s="112">
        <v>0</v>
      </c>
      <c r="BL40" s="112">
        <v>0</v>
      </c>
      <c r="BM40" s="112">
        <v>0</v>
      </c>
      <c r="BN40" s="112">
        <v>0</v>
      </c>
      <c r="BO40" s="112">
        <v>0</v>
      </c>
      <c r="BP40" s="112">
        <v>0</v>
      </c>
      <c r="BQ40" s="112">
        <v>0</v>
      </c>
      <c r="BR40" s="112">
        <v>0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>
        <v>0</v>
      </c>
      <c r="BZ40" s="112">
        <v>0</v>
      </c>
      <c r="CA40" s="112">
        <v>0</v>
      </c>
      <c r="CB40" s="112">
        <v>0</v>
      </c>
      <c r="CC40" s="112">
        <v>0</v>
      </c>
      <c r="CD40" s="112">
        <v>0</v>
      </c>
      <c r="CE40" s="112">
        <v>0</v>
      </c>
      <c r="CF40" s="112">
        <v>0</v>
      </c>
      <c r="CG40" s="112">
        <v>0</v>
      </c>
      <c r="CH40" s="112">
        <v>0</v>
      </c>
      <c r="CI40" s="112">
        <v>0</v>
      </c>
      <c r="CJ40" s="112">
        <v>0</v>
      </c>
      <c r="CK40" s="112">
        <v>0</v>
      </c>
      <c r="CL40" s="112">
        <v>0</v>
      </c>
      <c r="CM40" s="112">
        <v>0</v>
      </c>
      <c r="CN40" s="112">
        <v>0</v>
      </c>
      <c r="CO40" s="112">
        <v>0</v>
      </c>
      <c r="CP40" s="112">
        <v>0</v>
      </c>
      <c r="CQ40" s="112">
        <v>0</v>
      </c>
      <c r="CR40" s="112">
        <v>0</v>
      </c>
      <c r="CS40" s="112">
        <v>0</v>
      </c>
      <c r="CT40" s="112">
        <v>0</v>
      </c>
      <c r="CU40" s="112">
        <v>0</v>
      </c>
      <c r="CV40" s="112">
        <v>0</v>
      </c>
      <c r="CW40" s="112">
        <v>0</v>
      </c>
      <c r="CX40" s="112">
        <v>0</v>
      </c>
      <c r="CY40" s="112">
        <v>0</v>
      </c>
      <c r="CZ40" s="112">
        <v>0</v>
      </c>
      <c r="DA40" s="112">
        <v>0</v>
      </c>
      <c r="DB40" s="112">
        <v>0</v>
      </c>
      <c r="DC40" s="112">
        <v>0</v>
      </c>
      <c r="DD40" s="112">
        <v>0</v>
      </c>
      <c r="DE40" s="112">
        <v>0</v>
      </c>
      <c r="DF40" s="112">
        <v>0</v>
      </c>
      <c r="DG40" s="112">
        <v>0</v>
      </c>
      <c r="DH40" s="112">
        <v>0</v>
      </c>
      <c r="DI40" s="112">
        <v>0</v>
      </c>
      <c r="DJ40" s="112">
        <v>0</v>
      </c>
      <c r="DK40" s="112">
        <v>0</v>
      </c>
      <c r="DL40" s="112">
        <v>0</v>
      </c>
      <c r="DM40" s="112">
        <v>0</v>
      </c>
      <c r="DN40" s="112">
        <v>0</v>
      </c>
      <c r="DO40" s="112">
        <v>0</v>
      </c>
      <c r="DP40" s="112">
        <v>0</v>
      </c>
      <c r="DQ40" s="112">
        <v>0</v>
      </c>
      <c r="DR40" s="112">
        <v>0</v>
      </c>
      <c r="DS40" s="112">
        <v>0</v>
      </c>
      <c r="DT40" s="112">
        <v>0</v>
      </c>
      <c r="DU40" s="112">
        <v>0</v>
      </c>
      <c r="DV40" s="112">
        <v>0</v>
      </c>
      <c r="DW40" s="112">
        <v>0</v>
      </c>
      <c r="DX40" s="112">
        <v>0</v>
      </c>
      <c r="DY40" s="112">
        <v>0</v>
      </c>
      <c r="DZ40" s="112">
        <v>0</v>
      </c>
      <c r="EA40" s="112">
        <v>0</v>
      </c>
      <c r="EB40" s="112">
        <v>0</v>
      </c>
      <c r="EC40" s="112">
        <v>0</v>
      </c>
      <c r="ED40" s="112">
        <v>0</v>
      </c>
      <c r="EE40" s="112">
        <v>0</v>
      </c>
      <c r="EF40" s="112">
        <v>0</v>
      </c>
    </row>
    <row r="41" spans="1:136" customFormat="1" x14ac:dyDescent="0.2">
      <c r="A41" s="112" t="s">
        <v>912</v>
      </c>
      <c r="B41" s="112" t="s">
        <v>94</v>
      </c>
      <c r="C41" s="112" t="s">
        <v>900</v>
      </c>
      <c r="D41" s="112" t="s">
        <v>717</v>
      </c>
      <c r="E41" s="112" t="s">
        <v>13</v>
      </c>
      <c r="F41" s="112" t="s">
        <v>726</v>
      </c>
      <c r="G41" s="112" t="s">
        <v>719</v>
      </c>
      <c r="H41" s="112" t="s">
        <v>720</v>
      </c>
      <c r="I41" s="112" t="s">
        <v>727</v>
      </c>
      <c r="J41" s="112" t="s">
        <v>858</v>
      </c>
      <c r="K41" s="112" t="s">
        <v>714</v>
      </c>
      <c r="L41" s="112" t="s">
        <v>913</v>
      </c>
      <c r="M41" s="112" t="s">
        <v>715</v>
      </c>
      <c r="N41" s="112" t="s">
        <v>715</v>
      </c>
      <c r="O41" s="112">
        <v>1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 t="s">
        <v>726</v>
      </c>
      <c r="AL41" s="112" t="s">
        <v>723</v>
      </c>
      <c r="AM41" s="112">
        <v>21</v>
      </c>
      <c r="AN41" s="112" t="s">
        <v>732</v>
      </c>
      <c r="AO41" s="112" t="s">
        <v>715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112">
        <v>0</v>
      </c>
      <c r="AW41" s="112">
        <v>0</v>
      </c>
      <c r="AX41" s="112">
        <v>0</v>
      </c>
      <c r="AY41" s="112">
        <v>0</v>
      </c>
      <c r="AZ41" s="112">
        <v>0</v>
      </c>
      <c r="BA41" s="112">
        <v>0</v>
      </c>
      <c r="BB41" s="112">
        <v>0</v>
      </c>
      <c r="BC41" s="112">
        <v>0</v>
      </c>
      <c r="BD41" s="112">
        <v>0</v>
      </c>
      <c r="BE41" s="112">
        <v>0</v>
      </c>
      <c r="BF41" s="112">
        <v>0</v>
      </c>
      <c r="BG41" s="112">
        <v>0</v>
      </c>
      <c r="BH41" s="112">
        <v>0</v>
      </c>
      <c r="BI41" s="112">
        <v>0</v>
      </c>
      <c r="BJ41" s="112">
        <v>0</v>
      </c>
      <c r="BK41" s="112">
        <v>0</v>
      </c>
      <c r="BL41" s="112">
        <v>0</v>
      </c>
      <c r="BM41" s="112">
        <v>0</v>
      </c>
      <c r="BN41" s="112">
        <v>0</v>
      </c>
      <c r="BO41" s="112">
        <v>0</v>
      </c>
      <c r="BP41" s="112">
        <v>0</v>
      </c>
      <c r="BQ41" s="112">
        <v>0</v>
      </c>
      <c r="BR41" s="112">
        <v>0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>
        <v>0</v>
      </c>
      <c r="BZ41" s="112">
        <v>0</v>
      </c>
      <c r="CA41" s="112">
        <v>0</v>
      </c>
      <c r="CB41" s="112">
        <v>0</v>
      </c>
      <c r="CC41" s="112">
        <v>0</v>
      </c>
      <c r="CD41" s="112">
        <v>0</v>
      </c>
      <c r="CE41" s="112">
        <v>0</v>
      </c>
      <c r="CF41" s="112">
        <v>0</v>
      </c>
      <c r="CG41" s="112">
        <v>0</v>
      </c>
      <c r="CH41" s="112">
        <v>0</v>
      </c>
      <c r="CI41" s="112">
        <v>0</v>
      </c>
      <c r="CJ41" s="112">
        <v>0</v>
      </c>
      <c r="CK41" s="112">
        <v>0</v>
      </c>
      <c r="CL41" s="112">
        <v>0</v>
      </c>
      <c r="CM41" s="112">
        <v>0</v>
      </c>
      <c r="CN41" s="112">
        <v>0</v>
      </c>
      <c r="CO41" s="112">
        <v>0</v>
      </c>
      <c r="CP41" s="112">
        <v>0</v>
      </c>
      <c r="CQ41" s="112">
        <v>0</v>
      </c>
      <c r="CR41" s="112">
        <v>0</v>
      </c>
      <c r="CS41" s="112">
        <v>0</v>
      </c>
      <c r="CT41" s="112">
        <v>0</v>
      </c>
      <c r="CU41" s="112">
        <v>0</v>
      </c>
      <c r="CV41" s="112">
        <v>0</v>
      </c>
      <c r="CW41" s="112">
        <v>0</v>
      </c>
      <c r="CX41" s="112">
        <v>0</v>
      </c>
      <c r="CY41" s="112">
        <v>0</v>
      </c>
      <c r="CZ41" s="112">
        <v>0</v>
      </c>
      <c r="DA41" s="112">
        <v>0</v>
      </c>
      <c r="DB41" s="112">
        <v>0</v>
      </c>
      <c r="DC41" s="112">
        <v>0</v>
      </c>
      <c r="DD41" s="112">
        <v>0</v>
      </c>
      <c r="DE41" s="112">
        <v>0</v>
      </c>
      <c r="DF41" s="112">
        <v>0</v>
      </c>
      <c r="DG41" s="112">
        <v>0</v>
      </c>
      <c r="DH41" s="112">
        <v>0</v>
      </c>
      <c r="DI41" s="112">
        <v>0</v>
      </c>
      <c r="DJ41" s="112">
        <v>0</v>
      </c>
      <c r="DK41" s="112">
        <v>0</v>
      </c>
      <c r="DL41" s="112">
        <v>0</v>
      </c>
      <c r="DM41" s="112">
        <v>0</v>
      </c>
      <c r="DN41" s="112">
        <v>0</v>
      </c>
      <c r="DO41" s="112">
        <v>0</v>
      </c>
      <c r="DP41" s="112">
        <v>0</v>
      </c>
      <c r="DQ41" s="112">
        <v>0</v>
      </c>
      <c r="DR41" s="112">
        <v>0</v>
      </c>
      <c r="DS41" s="112">
        <v>0</v>
      </c>
      <c r="DT41" s="112">
        <v>0</v>
      </c>
      <c r="DU41" s="112">
        <v>0</v>
      </c>
      <c r="DV41" s="112">
        <v>0</v>
      </c>
      <c r="DW41" s="112">
        <v>0</v>
      </c>
      <c r="DX41" s="112">
        <v>0</v>
      </c>
      <c r="DY41" s="112">
        <v>0</v>
      </c>
      <c r="DZ41" s="112">
        <v>0</v>
      </c>
      <c r="EA41" s="112">
        <v>0</v>
      </c>
      <c r="EB41" s="112">
        <v>0</v>
      </c>
      <c r="EC41" s="112">
        <v>0</v>
      </c>
      <c r="ED41" s="112">
        <v>0</v>
      </c>
      <c r="EE41" s="112">
        <v>0</v>
      </c>
      <c r="EF41" s="112">
        <v>0</v>
      </c>
    </row>
    <row r="42" spans="1:136" customFormat="1" x14ac:dyDescent="0.2">
      <c r="A42" s="112" t="s">
        <v>914</v>
      </c>
      <c r="B42" s="112" t="s">
        <v>94</v>
      </c>
      <c r="C42" s="112" t="s">
        <v>900</v>
      </c>
      <c r="D42" s="112" t="s">
        <v>728</v>
      </c>
      <c r="E42" s="112" t="s">
        <v>710</v>
      </c>
      <c r="F42" s="112" t="s">
        <v>731</v>
      </c>
      <c r="G42" s="112" t="s">
        <v>719</v>
      </c>
      <c r="H42" s="112" t="s">
        <v>715</v>
      </c>
      <c r="I42" s="112" t="s">
        <v>715</v>
      </c>
      <c r="J42" s="112" t="s">
        <v>715</v>
      </c>
      <c r="K42" s="112" t="s">
        <v>715</v>
      </c>
      <c r="L42" s="112" t="s">
        <v>715</v>
      </c>
      <c r="M42" s="112" t="s">
        <v>715</v>
      </c>
      <c r="N42" s="112" t="s">
        <v>715</v>
      </c>
      <c r="O42" s="112">
        <v>0</v>
      </c>
      <c r="P42" s="112">
        <v>0</v>
      </c>
      <c r="Q42" s="112">
        <v>0</v>
      </c>
      <c r="R42" s="112">
        <v>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2">
        <v>0</v>
      </c>
      <c r="Z42" s="112">
        <v>0</v>
      </c>
      <c r="AA42" s="112">
        <v>0</v>
      </c>
      <c r="AB42" s="112">
        <v>1</v>
      </c>
      <c r="AC42" s="112">
        <v>0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  <c r="AL42" s="112">
        <v>0</v>
      </c>
      <c r="AM42" s="112">
        <v>0</v>
      </c>
      <c r="AN42" s="112">
        <v>0</v>
      </c>
      <c r="AO42" s="112">
        <v>0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112">
        <v>0</v>
      </c>
      <c r="AW42" s="112">
        <v>0</v>
      </c>
      <c r="AX42" s="112">
        <v>0</v>
      </c>
      <c r="AY42" s="112">
        <v>0</v>
      </c>
      <c r="AZ42" s="112">
        <v>0</v>
      </c>
      <c r="BA42" s="112">
        <v>0</v>
      </c>
      <c r="BB42" s="112">
        <v>0</v>
      </c>
      <c r="BC42" s="112">
        <v>0</v>
      </c>
      <c r="BD42" s="112">
        <v>0</v>
      </c>
      <c r="BE42" s="112">
        <v>0</v>
      </c>
      <c r="BF42" s="112">
        <v>0</v>
      </c>
      <c r="BG42" s="112">
        <v>0</v>
      </c>
      <c r="BH42" s="112">
        <v>0</v>
      </c>
      <c r="BI42" s="112">
        <v>0</v>
      </c>
      <c r="BJ42" s="112">
        <v>0</v>
      </c>
      <c r="BK42" s="112">
        <v>0</v>
      </c>
      <c r="BL42" s="112">
        <v>0</v>
      </c>
      <c r="BM42" s="112">
        <v>0</v>
      </c>
      <c r="BN42" s="112">
        <v>0</v>
      </c>
      <c r="BO42" s="112">
        <v>0</v>
      </c>
      <c r="BP42" s="112">
        <v>0</v>
      </c>
      <c r="BQ42" s="112">
        <v>0</v>
      </c>
      <c r="BR42" s="112">
        <v>0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0</v>
      </c>
      <c r="CA42" s="112">
        <v>0</v>
      </c>
      <c r="CB42" s="112">
        <v>0</v>
      </c>
      <c r="CC42" s="112">
        <v>0</v>
      </c>
      <c r="CD42" s="112">
        <v>0</v>
      </c>
      <c r="CE42" s="112">
        <v>0</v>
      </c>
      <c r="CF42" s="112">
        <v>0</v>
      </c>
      <c r="CG42" s="112">
        <v>0</v>
      </c>
      <c r="CH42" s="112">
        <v>0</v>
      </c>
      <c r="CI42" s="112">
        <v>0</v>
      </c>
      <c r="CJ42" s="112">
        <v>0</v>
      </c>
      <c r="CK42" s="112">
        <v>0</v>
      </c>
      <c r="CL42" s="112">
        <v>0</v>
      </c>
      <c r="CM42" s="112">
        <v>0</v>
      </c>
      <c r="CN42" s="112">
        <v>0</v>
      </c>
      <c r="CO42" s="112">
        <v>0</v>
      </c>
      <c r="CP42" s="112">
        <v>0</v>
      </c>
      <c r="CQ42" s="112">
        <v>0</v>
      </c>
      <c r="CR42" s="112">
        <v>0</v>
      </c>
      <c r="CS42" s="112">
        <v>0</v>
      </c>
      <c r="CT42" s="112">
        <v>0</v>
      </c>
      <c r="CU42" s="112">
        <v>0</v>
      </c>
      <c r="CV42" s="112">
        <v>0</v>
      </c>
      <c r="CW42" s="112">
        <v>0</v>
      </c>
      <c r="CX42" s="112" t="s">
        <v>726</v>
      </c>
      <c r="CY42" s="112" t="s">
        <v>723</v>
      </c>
      <c r="CZ42" s="112">
        <v>1</v>
      </c>
      <c r="DA42" s="112" t="s">
        <v>724</v>
      </c>
      <c r="DB42" s="112" t="s">
        <v>715</v>
      </c>
      <c r="DC42" s="112">
        <v>0</v>
      </c>
      <c r="DD42" s="112">
        <v>0</v>
      </c>
      <c r="DE42" s="112">
        <v>0</v>
      </c>
      <c r="DF42" s="112">
        <v>0</v>
      </c>
      <c r="DG42" s="112">
        <v>0</v>
      </c>
      <c r="DH42" s="112">
        <v>0</v>
      </c>
      <c r="DI42" s="112">
        <v>0</v>
      </c>
      <c r="DJ42" s="112">
        <v>0</v>
      </c>
      <c r="DK42" s="112">
        <v>0</v>
      </c>
      <c r="DL42" s="112">
        <v>0</v>
      </c>
      <c r="DM42" s="112">
        <v>0</v>
      </c>
      <c r="DN42" s="112">
        <v>0</v>
      </c>
      <c r="DO42" s="112">
        <v>0</v>
      </c>
      <c r="DP42" s="112">
        <v>0</v>
      </c>
      <c r="DQ42" s="112">
        <v>0</v>
      </c>
      <c r="DR42" s="112">
        <v>0</v>
      </c>
      <c r="DS42" s="112">
        <v>0</v>
      </c>
      <c r="DT42" s="112">
        <v>0</v>
      </c>
      <c r="DU42" s="112">
        <v>0</v>
      </c>
      <c r="DV42" s="112">
        <v>0</v>
      </c>
      <c r="DW42" s="112">
        <v>0</v>
      </c>
      <c r="DX42" s="112">
        <v>0</v>
      </c>
      <c r="DY42" s="112">
        <v>0</v>
      </c>
      <c r="DZ42" s="112">
        <v>0</v>
      </c>
      <c r="EA42" s="112">
        <v>0</v>
      </c>
      <c r="EB42" s="112">
        <v>0</v>
      </c>
      <c r="EC42" s="112">
        <v>0</v>
      </c>
      <c r="ED42" s="112">
        <v>0</v>
      </c>
      <c r="EE42" s="112">
        <v>0</v>
      </c>
      <c r="EF42" s="112">
        <v>0</v>
      </c>
    </row>
    <row r="43" spans="1:136" customFormat="1" x14ac:dyDescent="0.2">
      <c r="A43" s="112" t="s">
        <v>915</v>
      </c>
      <c r="B43" s="112" t="s">
        <v>94</v>
      </c>
      <c r="C43" s="112" t="s">
        <v>867</v>
      </c>
      <c r="D43" s="112" t="s">
        <v>747</v>
      </c>
      <c r="E43" s="112" t="s">
        <v>710</v>
      </c>
      <c r="F43" s="112" t="s">
        <v>734</v>
      </c>
      <c r="G43" s="112" t="s">
        <v>712</v>
      </c>
      <c r="H43" s="112" t="s">
        <v>713</v>
      </c>
      <c r="I43" s="112" t="s">
        <v>714</v>
      </c>
      <c r="J43" s="112" t="s">
        <v>720</v>
      </c>
      <c r="K43" s="112" t="s">
        <v>727</v>
      </c>
      <c r="L43" s="112" t="s">
        <v>715</v>
      </c>
      <c r="M43" s="112" t="s">
        <v>715</v>
      </c>
      <c r="N43" s="112" t="s">
        <v>715</v>
      </c>
      <c r="O43" s="112">
        <v>0</v>
      </c>
      <c r="P43" s="112">
        <v>1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1</v>
      </c>
      <c r="X43" s="112">
        <v>1</v>
      </c>
      <c r="Y43" s="112">
        <v>0</v>
      </c>
      <c r="Z43" s="112">
        <v>0</v>
      </c>
      <c r="AA43" s="112">
        <v>0</v>
      </c>
      <c r="AB43" s="112">
        <v>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0</v>
      </c>
      <c r="AJ43" s="112">
        <v>0</v>
      </c>
      <c r="AK43" s="112">
        <v>0</v>
      </c>
      <c r="AL43" s="112">
        <v>0</v>
      </c>
      <c r="AM43" s="112">
        <v>0</v>
      </c>
      <c r="AN43" s="112">
        <v>0</v>
      </c>
      <c r="AO43" s="112">
        <v>0</v>
      </c>
      <c r="AP43" s="112" t="s">
        <v>734</v>
      </c>
      <c r="AQ43" s="112" t="s">
        <v>723</v>
      </c>
      <c r="AR43" s="112">
        <v>26</v>
      </c>
      <c r="AS43" s="112" t="s">
        <v>738</v>
      </c>
      <c r="AT43" s="112" t="s">
        <v>730</v>
      </c>
      <c r="AU43" s="112">
        <v>0</v>
      </c>
      <c r="AV43" s="112">
        <v>0</v>
      </c>
      <c r="AW43" s="112">
        <v>0</v>
      </c>
      <c r="AX43" s="112">
        <v>0</v>
      </c>
      <c r="AY43" s="112">
        <v>0</v>
      </c>
      <c r="AZ43" s="112">
        <v>0</v>
      </c>
      <c r="BA43" s="112">
        <v>0</v>
      </c>
      <c r="BB43" s="112">
        <v>0</v>
      </c>
      <c r="BC43" s="112">
        <v>0</v>
      </c>
      <c r="BD43" s="112">
        <v>0</v>
      </c>
      <c r="BE43" s="112">
        <v>0</v>
      </c>
      <c r="BF43" s="112">
        <v>0</v>
      </c>
      <c r="BG43" s="112">
        <v>0</v>
      </c>
      <c r="BH43" s="112">
        <v>0</v>
      </c>
      <c r="BI43" s="112">
        <v>0</v>
      </c>
      <c r="BJ43" s="112">
        <v>0</v>
      </c>
      <c r="BK43" s="112">
        <v>0</v>
      </c>
      <c r="BL43" s="112">
        <v>0</v>
      </c>
      <c r="BM43" s="112">
        <v>0</v>
      </c>
      <c r="BN43" s="112">
        <v>0</v>
      </c>
      <c r="BO43" s="112">
        <v>0</v>
      </c>
      <c r="BP43" s="112">
        <v>0</v>
      </c>
      <c r="BQ43" s="112">
        <v>0</v>
      </c>
      <c r="BR43" s="112">
        <v>0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 t="s">
        <v>734</v>
      </c>
      <c r="BZ43" s="112" t="s">
        <v>723</v>
      </c>
      <c r="CA43" s="112">
        <v>5</v>
      </c>
      <c r="CB43" s="112" t="s">
        <v>738</v>
      </c>
      <c r="CC43" s="112" t="s">
        <v>730</v>
      </c>
      <c r="CD43" s="112" t="s">
        <v>734</v>
      </c>
      <c r="CE43" s="112" t="s">
        <v>723</v>
      </c>
      <c r="CF43" s="112">
        <v>14</v>
      </c>
      <c r="CG43" s="112" t="s">
        <v>738</v>
      </c>
      <c r="CH43" s="112" t="s">
        <v>715</v>
      </c>
      <c r="CI43" s="112">
        <v>0</v>
      </c>
      <c r="CJ43" s="112">
        <v>0</v>
      </c>
      <c r="CK43" s="112">
        <v>0</v>
      </c>
      <c r="CL43" s="112">
        <v>0</v>
      </c>
      <c r="CM43" s="112">
        <v>0</v>
      </c>
      <c r="CN43" s="112">
        <v>0</v>
      </c>
      <c r="CO43" s="112">
        <v>0</v>
      </c>
      <c r="CP43" s="112">
        <v>0</v>
      </c>
      <c r="CQ43" s="112">
        <v>0</v>
      </c>
      <c r="CR43" s="112">
        <v>0</v>
      </c>
      <c r="CS43" s="112">
        <v>0</v>
      </c>
      <c r="CT43" s="112">
        <v>0</v>
      </c>
      <c r="CU43" s="112">
        <v>0</v>
      </c>
      <c r="CV43" s="112">
        <v>0</v>
      </c>
      <c r="CW43" s="112">
        <v>0</v>
      </c>
      <c r="CX43" s="112">
        <v>0</v>
      </c>
      <c r="CY43" s="112">
        <v>0</v>
      </c>
      <c r="CZ43" s="112">
        <v>0</v>
      </c>
      <c r="DA43" s="112">
        <v>0</v>
      </c>
      <c r="DB43" s="112">
        <v>0</v>
      </c>
      <c r="DC43" s="112">
        <v>0</v>
      </c>
      <c r="DD43" s="112">
        <v>0</v>
      </c>
      <c r="DE43" s="112">
        <v>0</v>
      </c>
      <c r="DF43" s="112">
        <v>0</v>
      </c>
      <c r="DG43" s="112">
        <v>0</v>
      </c>
      <c r="DH43" s="112">
        <v>0</v>
      </c>
      <c r="DI43" s="112">
        <v>0</v>
      </c>
      <c r="DJ43" s="112">
        <v>0</v>
      </c>
      <c r="DK43" s="112">
        <v>0</v>
      </c>
      <c r="DL43" s="112">
        <v>0</v>
      </c>
      <c r="DM43" s="112">
        <v>0</v>
      </c>
      <c r="DN43" s="112">
        <v>0</v>
      </c>
      <c r="DO43" s="112">
        <v>0</v>
      </c>
      <c r="DP43" s="112">
        <v>0</v>
      </c>
      <c r="DQ43" s="112">
        <v>0</v>
      </c>
      <c r="DR43" s="112">
        <v>0</v>
      </c>
      <c r="DS43" s="112">
        <v>0</v>
      </c>
      <c r="DT43" s="112">
        <v>0</v>
      </c>
      <c r="DU43" s="112">
        <v>0</v>
      </c>
      <c r="DV43" s="112">
        <v>0</v>
      </c>
      <c r="DW43" s="112">
        <v>0</v>
      </c>
      <c r="DX43" s="112">
        <v>0</v>
      </c>
      <c r="DY43" s="112">
        <v>0</v>
      </c>
      <c r="DZ43" s="112">
        <v>0</v>
      </c>
      <c r="EA43" s="112">
        <v>0</v>
      </c>
      <c r="EB43" s="112">
        <v>0</v>
      </c>
      <c r="EC43" s="112">
        <v>0</v>
      </c>
      <c r="ED43" s="112">
        <v>0</v>
      </c>
      <c r="EE43" s="112">
        <v>0</v>
      </c>
      <c r="EF43" s="112">
        <v>0</v>
      </c>
    </row>
    <row r="44" spans="1:136" customFormat="1" x14ac:dyDescent="0.2">
      <c r="A44" s="112" t="s">
        <v>916</v>
      </c>
      <c r="B44" s="112" t="s">
        <v>94</v>
      </c>
      <c r="C44" s="112" t="s">
        <v>867</v>
      </c>
      <c r="D44" s="112" t="s">
        <v>709</v>
      </c>
      <c r="E44" s="112" t="s">
        <v>13</v>
      </c>
      <c r="F44" s="112" t="s">
        <v>711</v>
      </c>
      <c r="G44" s="112" t="s">
        <v>712</v>
      </c>
      <c r="H44" s="112" t="s">
        <v>720</v>
      </c>
      <c r="I44" s="112" t="s">
        <v>714</v>
      </c>
      <c r="J44" s="112" t="s">
        <v>720</v>
      </c>
      <c r="K44" s="112" t="s">
        <v>714</v>
      </c>
      <c r="L44" s="112" t="s">
        <v>722</v>
      </c>
      <c r="M44" s="112" t="s">
        <v>715</v>
      </c>
      <c r="N44" s="112" t="s">
        <v>715</v>
      </c>
      <c r="O44" s="112">
        <v>1</v>
      </c>
      <c r="P44" s="112">
        <v>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0</v>
      </c>
      <c r="X44" s="112">
        <v>0</v>
      </c>
      <c r="Y44" s="112">
        <v>0</v>
      </c>
      <c r="Z44" s="112">
        <v>0</v>
      </c>
      <c r="AA44" s="112">
        <v>0</v>
      </c>
      <c r="AB44" s="112">
        <v>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 t="s">
        <v>711</v>
      </c>
      <c r="AL44" s="112" t="s">
        <v>799</v>
      </c>
      <c r="AM44" s="112">
        <v>21</v>
      </c>
      <c r="AN44" s="112" t="s">
        <v>732</v>
      </c>
      <c r="AO44" s="112" t="s">
        <v>715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112">
        <v>0</v>
      </c>
      <c r="AW44" s="112">
        <v>0</v>
      </c>
      <c r="AX44" s="112">
        <v>0</v>
      </c>
      <c r="AY44" s="112">
        <v>0</v>
      </c>
      <c r="AZ44" s="112">
        <v>0</v>
      </c>
      <c r="BA44" s="112">
        <v>0</v>
      </c>
      <c r="BB44" s="112">
        <v>0</v>
      </c>
      <c r="BC44" s="112">
        <v>0</v>
      </c>
      <c r="BD44" s="112">
        <v>0</v>
      </c>
      <c r="BE44" s="112">
        <v>0</v>
      </c>
      <c r="BF44" s="112">
        <v>0</v>
      </c>
      <c r="BG44" s="112">
        <v>0</v>
      </c>
      <c r="BH44" s="112">
        <v>0</v>
      </c>
      <c r="BI44" s="112">
        <v>0</v>
      </c>
      <c r="BJ44" s="112">
        <v>0</v>
      </c>
      <c r="BK44" s="112">
        <v>0</v>
      </c>
      <c r="BL44" s="112">
        <v>0</v>
      </c>
      <c r="BM44" s="112">
        <v>0</v>
      </c>
      <c r="BN44" s="112">
        <v>0</v>
      </c>
      <c r="BO44" s="112">
        <v>0</v>
      </c>
      <c r="BP44" s="112">
        <v>0</v>
      </c>
      <c r="BQ44" s="112">
        <v>0</v>
      </c>
      <c r="BR44" s="112">
        <v>0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>
        <v>0</v>
      </c>
      <c r="BZ44" s="112">
        <v>0</v>
      </c>
      <c r="CA44" s="112">
        <v>0</v>
      </c>
      <c r="CB44" s="112">
        <v>0</v>
      </c>
      <c r="CC44" s="112">
        <v>0</v>
      </c>
      <c r="CD44" s="112">
        <v>0</v>
      </c>
      <c r="CE44" s="112">
        <v>0</v>
      </c>
      <c r="CF44" s="112">
        <v>0</v>
      </c>
      <c r="CG44" s="112">
        <v>0</v>
      </c>
      <c r="CH44" s="112">
        <v>0</v>
      </c>
      <c r="CI44" s="112">
        <v>0</v>
      </c>
      <c r="CJ44" s="112">
        <v>0</v>
      </c>
      <c r="CK44" s="112">
        <v>0</v>
      </c>
      <c r="CL44" s="112">
        <v>0</v>
      </c>
      <c r="CM44" s="112">
        <v>0</v>
      </c>
      <c r="CN44" s="112">
        <v>0</v>
      </c>
      <c r="CO44" s="112">
        <v>0</v>
      </c>
      <c r="CP44" s="112">
        <v>0</v>
      </c>
      <c r="CQ44" s="112">
        <v>0</v>
      </c>
      <c r="CR44" s="112">
        <v>0</v>
      </c>
      <c r="CS44" s="112">
        <v>0</v>
      </c>
      <c r="CT44" s="112">
        <v>0</v>
      </c>
      <c r="CU44" s="112">
        <v>0</v>
      </c>
      <c r="CV44" s="112">
        <v>0</v>
      </c>
      <c r="CW44" s="112">
        <v>0</v>
      </c>
      <c r="CX44" s="112">
        <v>0</v>
      </c>
      <c r="CY44" s="112">
        <v>0</v>
      </c>
      <c r="CZ44" s="112">
        <v>0</v>
      </c>
      <c r="DA44" s="112">
        <v>0</v>
      </c>
      <c r="DB44" s="112">
        <v>0</v>
      </c>
      <c r="DC44" s="112">
        <v>0</v>
      </c>
      <c r="DD44" s="112">
        <v>0</v>
      </c>
      <c r="DE44" s="112">
        <v>0</v>
      </c>
      <c r="DF44" s="112">
        <v>0</v>
      </c>
      <c r="DG44" s="112">
        <v>0</v>
      </c>
      <c r="DH44" s="112">
        <v>0</v>
      </c>
      <c r="DI44" s="112">
        <v>0</v>
      </c>
      <c r="DJ44" s="112">
        <v>0</v>
      </c>
      <c r="DK44" s="112">
        <v>0</v>
      </c>
      <c r="DL44" s="112">
        <v>0</v>
      </c>
      <c r="DM44" s="112">
        <v>0</v>
      </c>
      <c r="DN44" s="112">
        <v>0</v>
      </c>
      <c r="DO44" s="112">
        <v>0</v>
      </c>
      <c r="DP44" s="112">
        <v>0</v>
      </c>
      <c r="DQ44" s="112">
        <v>0</v>
      </c>
      <c r="DR44" s="112">
        <v>0</v>
      </c>
      <c r="DS44" s="112">
        <v>0</v>
      </c>
      <c r="DT44" s="112">
        <v>0</v>
      </c>
      <c r="DU44" s="112">
        <v>0</v>
      </c>
      <c r="DV44" s="112">
        <v>0</v>
      </c>
      <c r="DW44" s="112">
        <v>0</v>
      </c>
      <c r="DX44" s="112">
        <v>0</v>
      </c>
      <c r="DY44" s="112">
        <v>0</v>
      </c>
      <c r="DZ44" s="112">
        <v>0</v>
      </c>
      <c r="EA44" s="112">
        <v>0</v>
      </c>
      <c r="EB44" s="112">
        <v>0</v>
      </c>
      <c r="EC44" s="112">
        <v>0</v>
      </c>
      <c r="ED44" s="112">
        <v>0</v>
      </c>
      <c r="EE44" s="112">
        <v>0</v>
      </c>
      <c r="EF44" s="112">
        <v>0</v>
      </c>
    </row>
    <row r="45" spans="1:136" customFormat="1" x14ac:dyDescent="0.2">
      <c r="A45" s="112" t="s">
        <v>917</v>
      </c>
      <c r="B45" s="112" t="s">
        <v>94</v>
      </c>
      <c r="C45" s="112" t="s">
        <v>867</v>
      </c>
      <c r="D45" s="112" t="s">
        <v>745</v>
      </c>
      <c r="E45" s="112" t="s">
        <v>710</v>
      </c>
      <c r="F45" s="112" t="s">
        <v>718</v>
      </c>
      <c r="G45" s="112" t="s">
        <v>719</v>
      </c>
      <c r="H45" s="112" t="s">
        <v>713</v>
      </c>
      <c r="I45" s="112" t="s">
        <v>714</v>
      </c>
      <c r="J45" s="112" t="s">
        <v>713</v>
      </c>
      <c r="K45" s="112" t="s">
        <v>714</v>
      </c>
      <c r="L45" s="112" t="s">
        <v>715</v>
      </c>
      <c r="M45" s="112" t="s">
        <v>715</v>
      </c>
      <c r="N45" s="112" t="s">
        <v>715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2">
        <v>0</v>
      </c>
      <c r="Z45" s="112">
        <v>0</v>
      </c>
      <c r="AA45" s="112">
        <v>0</v>
      </c>
      <c r="AB45" s="112">
        <v>0</v>
      </c>
      <c r="AC45" s="112">
        <v>0</v>
      </c>
      <c r="AD45" s="112">
        <v>1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  <c r="AL45" s="112">
        <v>0</v>
      </c>
      <c r="AM45" s="112">
        <v>0</v>
      </c>
      <c r="AN45" s="112">
        <v>0</v>
      </c>
      <c r="AO45" s="112">
        <v>0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2">
        <v>0</v>
      </c>
      <c r="AW45" s="112">
        <v>0</v>
      </c>
      <c r="AX45" s="112">
        <v>0</v>
      </c>
      <c r="AY45" s="112">
        <v>0</v>
      </c>
      <c r="AZ45" s="112">
        <v>0</v>
      </c>
      <c r="BA45" s="112">
        <v>0</v>
      </c>
      <c r="BB45" s="112">
        <v>0</v>
      </c>
      <c r="BC45" s="112">
        <v>0</v>
      </c>
      <c r="BD45" s="112">
        <v>0</v>
      </c>
      <c r="BE45" s="112">
        <v>0</v>
      </c>
      <c r="BF45" s="112">
        <v>0</v>
      </c>
      <c r="BG45" s="112">
        <v>0</v>
      </c>
      <c r="BH45" s="112">
        <v>0</v>
      </c>
      <c r="BI45" s="112">
        <v>0</v>
      </c>
      <c r="BJ45" s="112">
        <v>0</v>
      </c>
      <c r="BK45" s="112">
        <v>0</v>
      </c>
      <c r="BL45" s="112">
        <v>0</v>
      </c>
      <c r="BM45" s="112">
        <v>0</v>
      </c>
      <c r="BN45" s="112">
        <v>0</v>
      </c>
      <c r="BO45" s="112">
        <v>0</v>
      </c>
      <c r="BP45" s="112">
        <v>0</v>
      </c>
      <c r="BQ45" s="112">
        <v>0</v>
      </c>
      <c r="BR45" s="112">
        <v>0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>
        <v>0</v>
      </c>
      <c r="BZ45" s="112">
        <v>0</v>
      </c>
      <c r="CA45" s="112">
        <v>0</v>
      </c>
      <c r="CB45" s="112">
        <v>0</v>
      </c>
      <c r="CC45" s="112">
        <v>0</v>
      </c>
      <c r="CD45" s="112">
        <v>0</v>
      </c>
      <c r="CE45" s="112">
        <v>0</v>
      </c>
      <c r="CF45" s="112">
        <v>0</v>
      </c>
      <c r="CG45" s="112">
        <v>0</v>
      </c>
      <c r="CH45" s="112">
        <v>0</v>
      </c>
      <c r="CI45" s="112">
        <v>0</v>
      </c>
      <c r="CJ45" s="112">
        <v>0</v>
      </c>
      <c r="CK45" s="112">
        <v>0</v>
      </c>
      <c r="CL45" s="112">
        <v>0</v>
      </c>
      <c r="CM45" s="112">
        <v>0</v>
      </c>
      <c r="CN45" s="112">
        <v>0</v>
      </c>
      <c r="CO45" s="112">
        <v>0</v>
      </c>
      <c r="CP45" s="112">
        <v>0</v>
      </c>
      <c r="CQ45" s="112">
        <v>0</v>
      </c>
      <c r="CR45" s="112">
        <v>0</v>
      </c>
      <c r="CS45" s="112">
        <v>0</v>
      </c>
      <c r="CT45" s="112">
        <v>0</v>
      </c>
      <c r="CU45" s="112">
        <v>0</v>
      </c>
      <c r="CV45" s="112">
        <v>0</v>
      </c>
      <c r="CW45" s="112">
        <v>0</v>
      </c>
      <c r="CX45" s="112">
        <v>0</v>
      </c>
      <c r="CY45" s="112">
        <v>0</v>
      </c>
      <c r="CZ45" s="112">
        <v>0</v>
      </c>
      <c r="DA45" s="112">
        <v>0</v>
      </c>
      <c r="DB45" s="112">
        <v>0</v>
      </c>
      <c r="DC45" s="112">
        <v>0</v>
      </c>
      <c r="DD45" s="112">
        <v>0</v>
      </c>
      <c r="DE45" s="112">
        <v>0</v>
      </c>
      <c r="DF45" s="112">
        <v>0</v>
      </c>
      <c r="DG45" s="112">
        <v>0</v>
      </c>
      <c r="DH45" s="112" t="s">
        <v>718</v>
      </c>
      <c r="DI45" s="112" t="s">
        <v>723</v>
      </c>
      <c r="DJ45" s="112">
        <v>27</v>
      </c>
      <c r="DK45" s="112" t="s">
        <v>859</v>
      </c>
      <c r="DL45" s="112" t="s">
        <v>715</v>
      </c>
      <c r="DM45" s="112">
        <v>0</v>
      </c>
      <c r="DN45" s="112">
        <v>0</v>
      </c>
      <c r="DO45" s="112">
        <v>0</v>
      </c>
      <c r="DP45" s="112">
        <v>0</v>
      </c>
      <c r="DQ45" s="112">
        <v>0</v>
      </c>
      <c r="DR45" s="112">
        <v>0</v>
      </c>
      <c r="DS45" s="112">
        <v>0</v>
      </c>
      <c r="DT45" s="112">
        <v>0</v>
      </c>
      <c r="DU45" s="112">
        <v>0</v>
      </c>
      <c r="DV45" s="112">
        <v>0</v>
      </c>
      <c r="DW45" s="112">
        <v>0</v>
      </c>
      <c r="DX45" s="112">
        <v>0</v>
      </c>
      <c r="DY45" s="112">
        <v>0</v>
      </c>
      <c r="DZ45" s="112">
        <v>0</v>
      </c>
      <c r="EA45" s="112">
        <v>0</v>
      </c>
      <c r="EB45" s="112">
        <v>0</v>
      </c>
      <c r="EC45" s="112">
        <v>0</v>
      </c>
      <c r="ED45" s="112">
        <v>0</v>
      </c>
      <c r="EE45" s="112">
        <v>0</v>
      </c>
      <c r="EF45" s="112">
        <v>0</v>
      </c>
    </row>
    <row r="46" spans="1:136" customFormat="1" x14ac:dyDescent="0.2">
      <c r="A46" s="112" t="s">
        <v>918</v>
      </c>
      <c r="B46" s="112" t="s">
        <v>94</v>
      </c>
      <c r="C46" s="112" t="s">
        <v>867</v>
      </c>
      <c r="D46" s="112" t="s">
        <v>741</v>
      </c>
      <c r="E46" s="112" t="s">
        <v>710</v>
      </c>
      <c r="F46" s="112" t="s">
        <v>736</v>
      </c>
      <c r="G46" s="112" t="s">
        <v>719</v>
      </c>
      <c r="H46" s="112" t="s">
        <v>720</v>
      </c>
      <c r="I46" s="112" t="s">
        <v>714</v>
      </c>
      <c r="J46" s="112" t="s">
        <v>720</v>
      </c>
      <c r="K46" s="112" t="s">
        <v>727</v>
      </c>
      <c r="L46" s="112" t="s">
        <v>863</v>
      </c>
      <c r="M46" s="112" t="s">
        <v>715</v>
      </c>
      <c r="N46" s="112" t="s">
        <v>715</v>
      </c>
      <c r="O46" s="112">
        <v>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112">
        <v>0</v>
      </c>
      <c r="Z46" s="112">
        <v>0</v>
      </c>
      <c r="AA46" s="112">
        <v>0</v>
      </c>
      <c r="AB46" s="112">
        <v>0</v>
      </c>
      <c r="AC46" s="112">
        <v>1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  <c r="AL46" s="112">
        <v>0</v>
      </c>
      <c r="AM46" s="112">
        <v>0</v>
      </c>
      <c r="AN46" s="112">
        <v>0</v>
      </c>
      <c r="AO46" s="112">
        <v>0</v>
      </c>
      <c r="AP46" s="112">
        <v>0</v>
      </c>
      <c r="AQ46" s="112">
        <v>0</v>
      </c>
      <c r="AR46" s="112">
        <v>0</v>
      </c>
      <c r="AS46" s="112">
        <v>0</v>
      </c>
      <c r="AT46" s="112">
        <v>0</v>
      </c>
      <c r="AU46" s="112">
        <v>0</v>
      </c>
      <c r="AV46" s="112">
        <v>0</v>
      </c>
      <c r="AW46" s="112">
        <v>0</v>
      </c>
      <c r="AX46" s="112">
        <v>0</v>
      </c>
      <c r="AY46" s="112">
        <v>0</v>
      </c>
      <c r="AZ46" s="112">
        <v>0</v>
      </c>
      <c r="BA46" s="112">
        <v>0</v>
      </c>
      <c r="BB46" s="112">
        <v>0</v>
      </c>
      <c r="BC46" s="112">
        <v>0</v>
      </c>
      <c r="BD46" s="112">
        <v>0</v>
      </c>
      <c r="BE46" s="112">
        <v>0</v>
      </c>
      <c r="BF46" s="112">
        <v>0</v>
      </c>
      <c r="BG46" s="112">
        <v>0</v>
      </c>
      <c r="BH46" s="112">
        <v>0</v>
      </c>
      <c r="BI46" s="112">
        <v>0</v>
      </c>
      <c r="BJ46" s="112">
        <v>0</v>
      </c>
      <c r="BK46" s="112">
        <v>0</v>
      </c>
      <c r="BL46" s="112">
        <v>0</v>
      </c>
      <c r="BM46" s="112">
        <v>0</v>
      </c>
      <c r="BN46" s="112">
        <v>0</v>
      </c>
      <c r="BO46" s="112">
        <v>0</v>
      </c>
      <c r="BP46" s="112">
        <v>0</v>
      </c>
      <c r="BQ46" s="112">
        <v>0</v>
      </c>
      <c r="BR46" s="112">
        <v>0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>
        <v>0</v>
      </c>
      <c r="BZ46" s="112">
        <v>0</v>
      </c>
      <c r="CA46" s="112">
        <v>0</v>
      </c>
      <c r="CB46" s="112">
        <v>0</v>
      </c>
      <c r="CC46" s="112">
        <v>0</v>
      </c>
      <c r="CD46" s="112">
        <v>0</v>
      </c>
      <c r="CE46" s="112">
        <v>0</v>
      </c>
      <c r="CF46" s="112">
        <v>0</v>
      </c>
      <c r="CG46" s="112">
        <v>0</v>
      </c>
      <c r="CH46" s="112">
        <v>0</v>
      </c>
      <c r="CI46" s="112">
        <v>0</v>
      </c>
      <c r="CJ46" s="112">
        <v>0</v>
      </c>
      <c r="CK46" s="112">
        <v>0</v>
      </c>
      <c r="CL46" s="112">
        <v>0</v>
      </c>
      <c r="CM46" s="112">
        <v>0</v>
      </c>
      <c r="CN46" s="112">
        <v>0</v>
      </c>
      <c r="CO46" s="112">
        <v>0</v>
      </c>
      <c r="CP46" s="112">
        <v>0</v>
      </c>
      <c r="CQ46" s="112">
        <v>0</v>
      </c>
      <c r="CR46" s="112">
        <v>0</v>
      </c>
      <c r="CS46" s="112">
        <v>0</v>
      </c>
      <c r="CT46" s="112">
        <v>0</v>
      </c>
      <c r="CU46" s="112">
        <v>0</v>
      </c>
      <c r="CV46" s="112">
        <v>0</v>
      </c>
      <c r="CW46" s="112">
        <v>0</v>
      </c>
      <c r="CX46" s="112">
        <v>0</v>
      </c>
      <c r="CY46" s="112">
        <v>0</v>
      </c>
      <c r="CZ46" s="112">
        <v>0</v>
      </c>
      <c r="DA46" s="112">
        <v>0</v>
      </c>
      <c r="DB46" s="112">
        <v>0</v>
      </c>
      <c r="DC46" s="112" t="s">
        <v>736</v>
      </c>
      <c r="DD46" s="112" t="s">
        <v>743</v>
      </c>
      <c r="DE46" s="112">
        <v>25</v>
      </c>
      <c r="DF46" s="112" t="s">
        <v>852</v>
      </c>
      <c r="DG46" s="112" t="s">
        <v>715</v>
      </c>
      <c r="DH46" s="112">
        <v>0</v>
      </c>
      <c r="DI46" s="112">
        <v>0</v>
      </c>
      <c r="DJ46" s="112">
        <v>0</v>
      </c>
      <c r="DK46" s="112">
        <v>0</v>
      </c>
      <c r="DL46" s="112">
        <v>0</v>
      </c>
      <c r="DM46" s="112">
        <v>0</v>
      </c>
      <c r="DN46" s="112">
        <v>0</v>
      </c>
      <c r="DO46" s="112">
        <v>0</v>
      </c>
      <c r="DP46" s="112">
        <v>0</v>
      </c>
      <c r="DQ46" s="112">
        <v>0</v>
      </c>
      <c r="DR46" s="112">
        <v>0</v>
      </c>
      <c r="DS46" s="112">
        <v>0</v>
      </c>
      <c r="DT46" s="112">
        <v>0</v>
      </c>
      <c r="DU46" s="112">
        <v>0</v>
      </c>
      <c r="DV46" s="112">
        <v>0</v>
      </c>
      <c r="DW46" s="112">
        <v>0</v>
      </c>
      <c r="DX46" s="112">
        <v>0</v>
      </c>
      <c r="DY46" s="112">
        <v>0</v>
      </c>
      <c r="DZ46" s="112">
        <v>0</v>
      </c>
      <c r="EA46" s="112">
        <v>0</v>
      </c>
      <c r="EB46" s="112">
        <v>0</v>
      </c>
      <c r="EC46" s="112">
        <v>0</v>
      </c>
      <c r="ED46" s="112">
        <v>0</v>
      </c>
      <c r="EE46" s="112">
        <v>0</v>
      </c>
      <c r="EF46" s="112">
        <v>0</v>
      </c>
    </row>
    <row r="47" spans="1:136" customFormat="1" x14ac:dyDescent="0.2">
      <c r="A47" s="112" t="s">
        <v>919</v>
      </c>
      <c r="B47" s="112" t="s">
        <v>94</v>
      </c>
      <c r="C47" s="112" t="s">
        <v>867</v>
      </c>
      <c r="D47" s="112" t="s">
        <v>725</v>
      </c>
      <c r="E47" s="112" t="s">
        <v>13</v>
      </c>
      <c r="F47" s="112" t="s">
        <v>731</v>
      </c>
      <c r="G47" s="112" t="s">
        <v>719</v>
      </c>
      <c r="H47" s="112" t="s">
        <v>720</v>
      </c>
      <c r="I47" s="112" t="s">
        <v>714</v>
      </c>
      <c r="J47" s="112" t="s">
        <v>715</v>
      </c>
      <c r="K47" s="112" t="s">
        <v>715</v>
      </c>
      <c r="L47" s="112" t="s">
        <v>715</v>
      </c>
      <c r="M47" s="112" t="s">
        <v>715</v>
      </c>
      <c r="N47" s="112" t="s">
        <v>715</v>
      </c>
      <c r="O47" s="112">
        <v>1</v>
      </c>
      <c r="P47" s="112">
        <v>0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0</v>
      </c>
      <c r="W47" s="112">
        <v>0</v>
      </c>
      <c r="X47" s="112">
        <v>0</v>
      </c>
      <c r="Y47" s="112">
        <v>0</v>
      </c>
      <c r="Z47" s="112">
        <v>0</v>
      </c>
      <c r="AA47" s="112">
        <v>0</v>
      </c>
      <c r="AB47" s="112">
        <v>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 t="s">
        <v>731</v>
      </c>
      <c r="AL47" s="112" t="s">
        <v>744</v>
      </c>
      <c r="AM47" s="112">
        <v>20</v>
      </c>
      <c r="AN47" s="112" t="s">
        <v>732</v>
      </c>
      <c r="AO47" s="112" t="s">
        <v>715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112">
        <v>0</v>
      </c>
      <c r="AW47" s="112">
        <v>0</v>
      </c>
      <c r="AX47" s="112">
        <v>0</v>
      </c>
      <c r="AY47" s="112">
        <v>0</v>
      </c>
      <c r="AZ47" s="112">
        <v>0</v>
      </c>
      <c r="BA47" s="112">
        <v>0</v>
      </c>
      <c r="BB47" s="112">
        <v>0</v>
      </c>
      <c r="BC47" s="112">
        <v>0</v>
      </c>
      <c r="BD47" s="112">
        <v>0</v>
      </c>
      <c r="BE47" s="112">
        <v>0</v>
      </c>
      <c r="BF47" s="112">
        <v>0</v>
      </c>
      <c r="BG47" s="112">
        <v>0</v>
      </c>
      <c r="BH47" s="112">
        <v>0</v>
      </c>
      <c r="BI47" s="112">
        <v>0</v>
      </c>
      <c r="BJ47" s="112">
        <v>0</v>
      </c>
      <c r="BK47" s="112">
        <v>0</v>
      </c>
      <c r="BL47" s="112">
        <v>0</v>
      </c>
      <c r="BM47" s="112">
        <v>0</v>
      </c>
      <c r="BN47" s="112">
        <v>0</v>
      </c>
      <c r="BO47" s="112">
        <v>0</v>
      </c>
      <c r="BP47" s="112">
        <v>0</v>
      </c>
      <c r="BQ47" s="112">
        <v>0</v>
      </c>
      <c r="BR47" s="112">
        <v>0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0</v>
      </c>
      <c r="CA47" s="112">
        <v>0</v>
      </c>
      <c r="CB47" s="112">
        <v>0</v>
      </c>
      <c r="CC47" s="112">
        <v>0</v>
      </c>
      <c r="CD47" s="112">
        <v>0</v>
      </c>
      <c r="CE47" s="112">
        <v>0</v>
      </c>
      <c r="CF47" s="112">
        <v>0</v>
      </c>
      <c r="CG47" s="112">
        <v>0</v>
      </c>
      <c r="CH47" s="112">
        <v>0</v>
      </c>
      <c r="CI47" s="112">
        <v>0</v>
      </c>
      <c r="CJ47" s="112">
        <v>0</v>
      </c>
      <c r="CK47" s="112">
        <v>0</v>
      </c>
      <c r="CL47" s="112">
        <v>0</v>
      </c>
      <c r="CM47" s="112">
        <v>0</v>
      </c>
      <c r="CN47" s="112">
        <v>0</v>
      </c>
      <c r="CO47" s="112">
        <v>0</v>
      </c>
      <c r="CP47" s="112">
        <v>0</v>
      </c>
      <c r="CQ47" s="112">
        <v>0</v>
      </c>
      <c r="CR47" s="112">
        <v>0</v>
      </c>
      <c r="CS47" s="112">
        <v>0</v>
      </c>
      <c r="CT47" s="112">
        <v>0</v>
      </c>
      <c r="CU47" s="112">
        <v>0</v>
      </c>
      <c r="CV47" s="112">
        <v>0</v>
      </c>
      <c r="CW47" s="112">
        <v>0</v>
      </c>
      <c r="CX47" s="112">
        <v>0</v>
      </c>
      <c r="CY47" s="112">
        <v>0</v>
      </c>
      <c r="CZ47" s="112">
        <v>0</v>
      </c>
      <c r="DA47" s="112">
        <v>0</v>
      </c>
      <c r="DB47" s="112">
        <v>0</v>
      </c>
      <c r="DC47" s="112">
        <v>0</v>
      </c>
      <c r="DD47" s="112">
        <v>0</v>
      </c>
      <c r="DE47" s="112">
        <v>0</v>
      </c>
      <c r="DF47" s="112">
        <v>0</v>
      </c>
      <c r="DG47" s="112">
        <v>0</v>
      </c>
      <c r="DH47" s="112">
        <v>0</v>
      </c>
      <c r="DI47" s="112">
        <v>0</v>
      </c>
      <c r="DJ47" s="112">
        <v>0</v>
      </c>
      <c r="DK47" s="112">
        <v>0</v>
      </c>
      <c r="DL47" s="112">
        <v>0</v>
      </c>
      <c r="DM47" s="112">
        <v>0</v>
      </c>
      <c r="DN47" s="112">
        <v>0</v>
      </c>
      <c r="DO47" s="112">
        <v>0</v>
      </c>
      <c r="DP47" s="112">
        <v>0</v>
      </c>
      <c r="DQ47" s="112">
        <v>0</v>
      </c>
      <c r="DR47" s="112">
        <v>0</v>
      </c>
      <c r="DS47" s="112">
        <v>0</v>
      </c>
      <c r="DT47" s="112">
        <v>0</v>
      </c>
      <c r="DU47" s="112">
        <v>0</v>
      </c>
      <c r="DV47" s="112">
        <v>0</v>
      </c>
      <c r="DW47" s="112">
        <v>0</v>
      </c>
      <c r="DX47" s="112">
        <v>0</v>
      </c>
      <c r="DY47" s="112">
        <v>0</v>
      </c>
      <c r="DZ47" s="112">
        <v>0</v>
      </c>
      <c r="EA47" s="112">
        <v>0</v>
      </c>
      <c r="EB47" s="112">
        <v>0</v>
      </c>
      <c r="EC47" s="112">
        <v>0</v>
      </c>
      <c r="ED47" s="112">
        <v>0</v>
      </c>
      <c r="EE47" s="112">
        <v>0</v>
      </c>
      <c r="EF47" s="112">
        <v>0</v>
      </c>
    </row>
    <row r="48" spans="1:136" customFormat="1" x14ac:dyDescent="0.2">
      <c r="A48" s="112" t="s">
        <v>920</v>
      </c>
      <c r="B48" s="112" t="s">
        <v>94</v>
      </c>
      <c r="C48" s="112" t="s">
        <v>867</v>
      </c>
      <c r="D48" s="112" t="s">
        <v>741</v>
      </c>
      <c r="E48" s="112" t="s">
        <v>710</v>
      </c>
      <c r="F48" s="112" t="s">
        <v>731</v>
      </c>
      <c r="G48" s="112" t="s">
        <v>719</v>
      </c>
      <c r="H48" s="112" t="s">
        <v>721</v>
      </c>
      <c r="I48" s="112" t="s">
        <v>714</v>
      </c>
      <c r="J48" s="112" t="s">
        <v>715</v>
      </c>
      <c r="K48" s="112" t="s">
        <v>715</v>
      </c>
      <c r="L48" s="112" t="s">
        <v>715</v>
      </c>
      <c r="M48" s="112" t="s">
        <v>715</v>
      </c>
      <c r="N48" s="112" t="s">
        <v>715</v>
      </c>
      <c r="O48" s="112">
        <v>0</v>
      </c>
      <c r="P48" s="112">
        <v>0</v>
      </c>
      <c r="Q48" s="112">
        <v>0</v>
      </c>
      <c r="R48" s="112">
        <v>0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2">
        <v>0</v>
      </c>
      <c r="Z48" s="112">
        <v>0</v>
      </c>
      <c r="AA48" s="112">
        <v>0</v>
      </c>
      <c r="AB48" s="112">
        <v>0</v>
      </c>
      <c r="AC48" s="112">
        <v>0</v>
      </c>
      <c r="AD48" s="112">
        <v>0</v>
      </c>
      <c r="AE48" s="112">
        <v>0</v>
      </c>
      <c r="AF48" s="112">
        <v>0</v>
      </c>
      <c r="AG48" s="112">
        <v>1</v>
      </c>
      <c r="AH48" s="112">
        <v>0</v>
      </c>
      <c r="AI48" s="112">
        <v>0</v>
      </c>
      <c r="AJ48" s="112">
        <v>0</v>
      </c>
      <c r="AK48" s="112">
        <v>0</v>
      </c>
      <c r="AL48" s="112">
        <v>0</v>
      </c>
      <c r="AM48" s="112">
        <v>0</v>
      </c>
      <c r="AN48" s="112">
        <v>0</v>
      </c>
      <c r="AO48" s="112">
        <v>0</v>
      </c>
      <c r="AP48" s="112">
        <v>0</v>
      </c>
      <c r="AQ48" s="112">
        <v>0</v>
      </c>
      <c r="AR48" s="112">
        <v>0</v>
      </c>
      <c r="AS48" s="112">
        <v>0</v>
      </c>
      <c r="AT48" s="112">
        <v>0</v>
      </c>
      <c r="AU48" s="112">
        <v>0</v>
      </c>
      <c r="AV48" s="112">
        <v>0</v>
      </c>
      <c r="AW48" s="112">
        <v>0</v>
      </c>
      <c r="AX48" s="112">
        <v>0</v>
      </c>
      <c r="AY48" s="112">
        <v>0</v>
      </c>
      <c r="AZ48" s="112">
        <v>0</v>
      </c>
      <c r="BA48" s="112">
        <v>0</v>
      </c>
      <c r="BB48" s="112">
        <v>0</v>
      </c>
      <c r="BC48" s="112">
        <v>0</v>
      </c>
      <c r="BD48" s="112">
        <v>0</v>
      </c>
      <c r="BE48" s="112">
        <v>0</v>
      </c>
      <c r="BF48" s="112">
        <v>0</v>
      </c>
      <c r="BG48" s="112">
        <v>0</v>
      </c>
      <c r="BH48" s="112">
        <v>0</v>
      </c>
      <c r="BI48" s="112">
        <v>0</v>
      </c>
      <c r="BJ48" s="112">
        <v>0</v>
      </c>
      <c r="BK48" s="112">
        <v>0</v>
      </c>
      <c r="BL48" s="112">
        <v>0</v>
      </c>
      <c r="BM48" s="112">
        <v>0</v>
      </c>
      <c r="BN48" s="112">
        <v>0</v>
      </c>
      <c r="BO48" s="112">
        <v>0</v>
      </c>
      <c r="BP48" s="112">
        <v>0</v>
      </c>
      <c r="BQ48" s="112">
        <v>0</v>
      </c>
      <c r="BR48" s="112">
        <v>0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0</v>
      </c>
      <c r="CA48" s="112">
        <v>0</v>
      </c>
      <c r="CB48" s="112">
        <v>0</v>
      </c>
      <c r="CC48" s="112">
        <v>0</v>
      </c>
      <c r="CD48" s="112">
        <v>0</v>
      </c>
      <c r="CE48" s="112">
        <v>0</v>
      </c>
      <c r="CF48" s="112">
        <v>0</v>
      </c>
      <c r="CG48" s="112">
        <v>0</v>
      </c>
      <c r="CH48" s="112">
        <v>0</v>
      </c>
      <c r="CI48" s="112">
        <v>0</v>
      </c>
      <c r="CJ48" s="112">
        <v>0</v>
      </c>
      <c r="CK48" s="112">
        <v>0</v>
      </c>
      <c r="CL48" s="112">
        <v>0</v>
      </c>
      <c r="CM48" s="112">
        <v>0</v>
      </c>
      <c r="CN48" s="112">
        <v>0</v>
      </c>
      <c r="CO48" s="112">
        <v>0</v>
      </c>
      <c r="CP48" s="112">
        <v>0</v>
      </c>
      <c r="CQ48" s="112">
        <v>0</v>
      </c>
      <c r="CR48" s="112">
        <v>0</v>
      </c>
      <c r="CS48" s="112">
        <v>0</v>
      </c>
      <c r="CT48" s="112">
        <v>0</v>
      </c>
      <c r="CU48" s="112">
        <v>0</v>
      </c>
      <c r="CV48" s="112">
        <v>0</v>
      </c>
      <c r="CW48" s="112">
        <v>0</v>
      </c>
      <c r="CX48" s="112">
        <v>0</v>
      </c>
      <c r="CY48" s="112">
        <v>0</v>
      </c>
      <c r="CZ48" s="112">
        <v>0</v>
      </c>
      <c r="DA48" s="112">
        <v>0</v>
      </c>
      <c r="DB48" s="112">
        <v>0</v>
      </c>
      <c r="DC48" s="112">
        <v>0</v>
      </c>
      <c r="DD48" s="112">
        <v>0</v>
      </c>
      <c r="DE48" s="112">
        <v>0</v>
      </c>
      <c r="DF48" s="112">
        <v>0</v>
      </c>
      <c r="DG48" s="112">
        <v>0</v>
      </c>
      <c r="DH48" s="112">
        <v>0</v>
      </c>
      <c r="DI48" s="112">
        <v>0</v>
      </c>
      <c r="DJ48" s="112">
        <v>0</v>
      </c>
      <c r="DK48" s="112">
        <v>0</v>
      </c>
      <c r="DL48" s="112">
        <v>0</v>
      </c>
      <c r="DM48" s="112">
        <v>0</v>
      </c>
      <c r="DN48" s="112">
        <v>0</v>
      </c>
      <c r="DO48" s="112">
        <v>0</v>
      </c>
      <c r="DP48" s="112">
        <v>0</v>
      </c>
      <c r="DQ48" s="112">
        <v>0</v>
      </c>
      <c r="DR48" s="112">
        <v>0</v>
      </c>
      <c r="DS48" s="112">
        <v>0</v>
      </c>
      <c r="DT48" s="112">
        <v>0</v>
      </c>
      <c r="DU48" s="112">
        <v>0</v>
      </c>
      <c r="DV48" s="112">
        <v>0</v>
      </c>
      <c r="DW48" s="112" t="s">
        <v>731</v>
      </c>
      <c r="DX48" s="112" t="s">
        <v>723</v>
      </c>
      <c r="DY48" s="112">
        <v>13</v>
      </c>
      <c r="DZ48" s="112" t="s">
        <v>738</v>
      </c>
      <c r="EA48" s="112" t="s">
        <v>715</v>
      </c>
      <c r="EB48" s="112">
        <v>0</v>
      </c>
      <c r="EC48" s="112">
        <v>0</v>
      </c>
      <c r="ED48" s="112">
        <v>0</v>
      </c>
      <c r="EE48" s="112">
        <v>0</v>
      </c>
      <c r="EF48" s="112">
        <v>0</v>
      </c>
    </row>
    <row r="49" spans="1:136" customFormat="1" x14ac:dyDescent="0.2">
      <c r="A49" s="112" t="s">
        <v>921</v>
      </c>
      <c r="B49" s="112" t="s">
        <v>94</v>
      </c>
      <c r="C49" s="112" t="s">
        <v>888</v>
      </c>
      <c r="D49" s="112" t="s">
        <v>735</v>
      </c>
      <c r="E49" s="112" t="s">
        <v>748</v>
      </c>
      <c r="F49" s="112" t="s">
        <v>746</v>
      </c>
      <c r="G49" s="112" t="s">
        <v>719</v>
      </c>
      <c r="H49" s="112" t="s">
        <v>713</v>
      </c>
      <c r="I49" s="112" t="s">
        <v>714</v>
      </c>
      <c r="J49" s="112" t="s">
        <v>720</v>
      </c>
      <c r="K49" s="112" t="s">
        <v>727</v>
      </c>
      <c r="L49" s="112" t="s">
        <v>722</v>
      </c>
      <c r="M49" s="112" t="s">
        <v>715</v>
      </c>
      <c r="N49" s="112" t="s">
        <v>715</v>
      </c>
      <c r="O49" s="112">
        <v>0</v>
      </c>
      <c r="P49" s="112">
        <v>0</v>
      </c>
      <c r="Q49" s="112">
        <v>0</v>
      </c>
      <c r="R49" s="112">
        <v>0</v>
      </c>
      <c r="S49" s="112">
        <v>1</v>
      </c>
      <c r="T49" s="112">
        <v>1</v>
      </c>
      <c r="U49" s="112">
        <v>0</v>
      </c>
      <c r="V49" s="112">
        <v>0</v>
      </c>
      <c r="W49" s="112">
        <v>0</v>
      </c>
      <c r="X49" s="112">
        <v>0</v>
      </c>
      <c r="Y49" s="112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>
        <v>0</v>
      </c>
      <c r="AL49" s="112">
        <v>0</v>
      </c>
      <c r="AM49" s="112">
        <v>0</v>
      </c>
      <c r="AN49" s="112">
        <v>0</v>
      </c>
      <c r="AO49" s="112">
        <v>0</v>
      </c>
      <c r="AP49" s="112">
        <v>0</v>
      </c>
      <c r="AQ49" s="112">
        <v>0</v>
      </c>
      <c r="AR49" s="112">
        <v>0</v>
      </c>
      <c r="AS49" s="112">
        <v>0</v>
      </c>
      <c r="AT49" s="112">
        <v>0</v>
      </c>
      <c r="AU49" s="112">
        <v>0</v>
      </c>
      <c r="AV49" s="112">
        <v>0</v>
      </c>
      <c r="AW49" s="112">
        <v>0</v>
      </c>
      <c r="AX49" s="112">
        <v>0</v>
      </c>
      <c r="AY49" s="112">
        <v>0</v>
      </c>
      <c r="AZ49" s="112">
        <v>0</v>
      </c>
      <c r="BA49" s="112">
        <v>0</v>
      </c>
      <c r="BB49" s="112">
        <v>0</v>
      </c>
      <c r="BC49" s="112">
        <v>0</v>
      </c>
      <c r="BD49" s="112">
        <v>0</v>
      </c>
      <c r="BE49" s="112" t="s">
        <v>746</v>
      </c>
      <c r="BF49" s="112" t="s">
        <v>723</v>
      </c>
      <c r="BG49" s="112">
        <v>11</v>
      </c>
      <c r="BH49" s="112" t="s">
        <v>738</v>
      </c>
      <c r="BI49" s="112" t="s">
        <v>715</v>
      </c>
      <c r="BJ49" s="112" t="s">
        <v>746</v>
      </c>
      <c r="BK49" s="112" t="s">
        <v>723</v>
      </c>
      <c r="BL49" s="112">
        <v>5</v>
      </c>
      <c r="BM49" s="112" t="s">
        <v>738</v>
      </c>
      <c r="BN49" s="112" t="s">
        <v>715</v>
      </c>
      <c r="BO49" s="112">
        <v>0</v>
      </c>
      <c r="BP49" s="112">
        <v>0</v>
      </c>
      <c r="BQ49" s="112">
        <v>0</v>
      </c>
      <c r="BR49" s="112">
        <v>0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>
        <v>0</v>
      </c>
      <c r="BZ49" s="112">
        <v>0</v>
      </c>
      <c r="CA49" s="112">
        <v>0</v>
      </c>
      <c r="CB49" s="112">
        <v>0</v>
      </c>
      <c r="CC49" s="112">
        <v>0</v>
      </c>
      <c r="CD49" s="112">
        <v>0</v>
      </c>
      <c r="CE49" s="112">
        <v>0</v>
      </c>
      <c r="CF49" s="112">
        <v>0</v>
      </c>
      <c r="CG49" s="112">
        <v>0</v>
      </c>
      <c r="CH49" s="112">
        <v>0</v>
      </c>
      <c r="CI49" s="112">
        <v>0</v>
      </c>
      <c r="CJ49" s="112">
        <v>0</v>
      </c>
      <c r="CK49" s="112">
        <v>0</v>
      </c>
      <c r="CL49" s="112">
        <v>0</v>
      </c>
      <c r="CM49" s="112">
        <v>0</v>
      </c>
      <c r="CN49" s="112">
        <v>0</v>
      </c>
      <c r="CO49" s="112">
        <v>0</v>
      </c>
      <c r="CP49" s="112">
        <v>0</v>
      </c>
      <c r="CQ49" s="112">
        <v>0</v>
      </c>
      <c r="CR49" s="112">
        <v>0</v>
      </c>
      <c r="CS49" s="112">
        <v>0</v>
      </c>
      <c r="CT49" s="112">
        <v>0</v>
      </c>
      <c r="CU49" s="112">
        <v>0</v>
      </c>
      <c r="CV49" s="112">
        <v>0</v>
      </c>
      <c r="CW49" s="112">
        <v>0</v>
      </c>
      <c r="CX49" s="112">
        <v>0</v>
      </c>
      <c r="CY49" s="112">
        <v>0</v>
      </c>
      <c r="CZ49" s="112">
        <v>0</v>
      </c>
      <c r="DA49" s="112">
        <v>0</v>
      </c>
      <c r="DB49" s="112">
        <v>0</v>
      </c>
      <c r="DC49" s="112">
        <v>0</v>
      </c>
      <c r="DD49" s="112">
        <v>0</v>
      </c>
      <c r="DE49" s="112">
        <v>0</v>
      </c>
      <c r="DF49" s="112">
        <v>0</v>
      </c>
      <c r="DG49" s="112">
        <v>0</v>
      </c>
      <c r="DH49" s="112">
        <v>0</v>
      </c>
      <c r="DI49" s="112">
        <v>0</v>
      </c>
      <c r="DJ49" s="112">
        <v>0</v>
      </c>
      <c r="DK49" s="112">
        <v>0</v>
      </c>
      <c r="DL49" s="112">
        <v>0</v>
      </c>
      <c r="DM49" s="112">
        <v>0</v>
      </c>
      <c r="DN49" s="112">
        <v>0</v>
      </c>
      <c r="DO49" s="112">
        <v>0</v>
      </c>
      <c r="DP49" s="112">
        <v>0</v>
      </c>
      <c r="DQ49" s="112">
        <v>0</v>
      </c>
      <c r="DR49" s="112">
        <v>0</v>
      </c>
      <c r="DS49" s="112">
        <v>0</v>
      </c>
      <c r="DT49" s="112">
        <v>0</v>
      </c>
      <c r="DU49" s="112">
        <v>0</v>
      </c>
      <c r="DV49" s="112">
        <v>0</v>
      </c>
      <c r="DW49" s="112">
        <v>0</v>
      </c>
      <c r="DX49" s="112">
        <v>0</v>
      </c>
      <c r="DY49" s="112">
        <v>0</v>
      </c>
      <c r="DZ49" s="112">
        <v>0</v>
      </c>
      <c r="EA49" s="112">
        <v>0</v>
      </c>
      <c r="EB49" s="112">
        <v>0</v>
      </c>
      <c r="EC49" s="112">
        <v>0</v>
      </c>
      <c r="ED49" s="112">
        <v>0</v>
      </c>
      <c r="EE49" s="112">
        <v>0</v>
      </c>
      <c r="EF49" s="112">
        <v>0</v>
      </c>
    </row>
    <row r="50" spans="1:136" customFormat="1" x14ac:dyDescent="0.2">
      <c r="A50" s="112" t="s">
        <v>922</v>
      </c>
      <c r="B50" s="112" t="s">
        <v>94</v>
      </c>
      <c r="C50" s="112" t="s">
        <v>888</v>
      </c>
      <c r="D50" s="112" t="s">
        <v>725</v>
      </c>
      <c r="E50" s="112" t="s">
        <v>749</v>
      </c>
      <c r="F50" s="112" t="s">
        <v>746</v>
      </c>
      <c r="G50" s="112" t="s">
        <v>719</v>
      </c>
      <c r="H50" s="112" t="s">
        <v>720</v>
      </c>
      <c r="I50" s="112" t="s">
        <v>714</v>
      </c>
      <c r="J50" s="112" t="s">
        <v>715</v>
      </c>
      <c r="K50" s="112" t="s">
        <v>715</v>
      </c>
      <c r="L50" s="112" t="s">
        <v>715</v>
      </c>
      <c r="M50" s="112" t="s">
        <v>715</v>
      </c>
      <c r="N50" s="112" t="s">
        <v>715</v>
      </c>
      <c r="O50" s="112">
        <v>0</v>
      </c>
      <c r="P50" s="112">
        <v>1</v>
      </c>
      <c r="Q50" s="112">
        <v>1</v>
      </c>
      <c r="R50" s="112">
        <v>0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0</v>
      </c>
      <c r="Y50" s="112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  <c r="AL50" s="112">
        <v>0</v>
      </c>
      <c r="AM50" s="112">
        <v>0</v>
      </c>
      <c r="AN50" s="112">
        <v>0</v>
      </c>
      <c r="AO50" s="112">
        <v>0</v>
      </c>
      <c r="AP50" s="112" t="s">
        <v>746</v>
      </c>
      <c r="AQ50" s="112" t="s">
        <v>723</v>
      </c>
      <c r="AR50" s="112">
        <v>10</v>
      </c>
      <c r="AS50" s="112" t="s">
        <v>738</v>
      </c>
      <c r="AT50" s="112" t="s">
        <v>715</v>
      </c>
      <c r="AU50" s="112" t="s">
        <v>746</v>
      </c>
      <c r="AV50" s="112" t="s">
        <v>723</v>
      </c>
      <c r="AW50" s="112">
        <v>2</v>
      </c>
      <c r="AX50" s="112" t="s">
        <v>738</v>
      </c>
      <c r="AY50" s="112" t="s">
        <v>715</v>
      </c>
      <c r="AZ50" s="112">
        <v>0</v>
      </c>
      <c r="BA50" s="112">
        <v>0</v>
      </c>
      <c r="BB50" s="112">
        <v>0</v>
      </c>
      <c r="BC50" s="112">
        <v>0</v>
      </c>
      <c r="BD50" s="112">
        <v>0</v>
      </c>
      <c r="BE50" s="112">
        <v>0</v>
      </c>
      <c r="BF50" s="112">
        <v>0</v>
      </c>
      <c r="BG50" s="112">
        <v>0</v>
      </c>
      <c r="BH50" s="112">
        <v>0</v>
      </c>
      <c r="BI50" s="112">
        <v>0</v>
      </c>
      <c r="BJ50" s="112">
        <v>0</v>
      </c>
      <c r="BK50" s="112">
        <v>0</v>
      </c>
      <c r="BL50" s="112">
        <v>0</v>
      </c>
      <c r="BM50" s="112">
        <v>0</v>
      </c>
      <c r="BN50" s="112">
        <v>0</v>
      </c>
      <c r="BO50" s="112">
        <v>0</v>
      </c>
      <c r="BP50" s="112">
        <v>0</v>
      </c>
      <c r="BQ50" s="112">
        <v>0</v>
      </c>
      <c r="BR50" s="112">
        <v>0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0</v>
      </c>
      <c r="CA50" s="112">
        <v>0</v>
      </c>
      <c r="CB50" s="112">
        <v>0</v>
      </c>
      <c r="CC50" s="112">
        <v>0</v>
      </c>
      <c r="CD50" s="112">
        <v>0</v>
      </c>
      <c r="CE50" s="112">
        <v>0</v>
      </c>
      <c r="CF50" s="112">
        <v>0</v>
      </c>
      <c r="CG50" s="112">
        <v>0</v>
      </c>
      <c r="CH50" s="112">
        <v>0</v>
      </c>
      <c r="CI50" s="112">
        <v>0</v>
      </c>
      <c r="CJ50" s="112">
        <v>0</v>
      </c>
      <c r="CK50" s="112">
        <v>0</v>
      </c>
      <c r="CL50" s="112">
        <v>0</v>
      </c>
      <c r="CM50" s="112">
        <v>0</v>
      </c>
      <c r="CN50" s="112">
        <v>0</v>
      </c>
      <c r="CO50" s="112">
        <v>0</v>
      </c>
      <c r="CP50" s="112">
        <v>0</v>
      </c>
      <c r="CQ50" s="112">
        <v>0</v>
      </c>
      <c r="CR50" s="112">
        <v>0</v>
      </c>
      <c r="CS50" s="112">
        <v>0</v>
      </c>
      <c r="CT50" s="112">
        <v>0</v>
      </c>
      <c r="CU50" s="112">
        <v>0</v>
      </c>
      <c r="CV50" s="112">
        <v>0</v>
      </c>
      <c r="CW50" s="112">
        <v>0</v>
      </c>
      <c r="CX50" s="112">
        <v>0</v>
      </c>
      <c r="CY50" s="112">
        <v>0</v>
      </c>
      <c r="CZ50" s="112">
        <v>0</v>
      </c>
      <c r="DA50" s="112">
        <v>0</v>
      </c>
      <c r="DB50" s="112">
        <v>0</v>
      </c>
      <c r="DC50" s="112">
        <v>0</v>
      </c>
      <c r="DD50" s="112">
        <v>0</v>
      </c>
      <c r="DE50" s="112">
        <v>0</v>
      </c>
      <c r="DF50" s="112">
        <v>0</v>
      </c>
      <c r="DG50" s="112">
        <v>0</v>
      </c>
      <c r="DH50" s="112">
        <v>0</v>
      </c>
      <c r="DI50" s="112">
        <v>0</v>
      </c>
      <c r="DJ50" s="112">
        <v>0</v>
      </c>
      <c r="DK50" s="112">
        <v>0</v>
      </c>
      <c r="DL50" s="112">
        <v>0</v>
      </c>
      <c r="DM50" s="112">
        <v>0</v>
      </c>
      <c r="DN50" s="112">
        <v>0</v>
      </c>
      <c r="DO50" s="112">
        <v>0</v>
      </c>
      <c r="DP50" s="112">
        <v>0</v>
      </c>
      <c r="DQ50" s="112">
        <v>0</v>
      </c>
      <c r="DR50" s="112">
        <v>0</v>
      </c>
      <c r="DS50" s="112">
        <v>0</v>
      </c>
      <c r="DT50" s="112">
        <v>0</v>
      </c>
      <c r="DU50" s="112">
        <v>0</v>
      </c>
      <c r="DV50" s="112">
        <v>0</v>
      </c>
      <c r="DW50" s="112">
        <v>0</v>
      </c>
      <c r="DX50" s="112">
        <v>0</v>
      </c>
      <c r="DY50" s="112">
        <v>0</v>
      </c>
      <c r="DZ50" s="112">
        <v>0</v>
      </c>
      <c r="EA50" s="112">
        <v>0</v>
      </c>
      <c r="EB50" s="112">
        <v>0</v>
      </c>
      <c r="EC50" s="112">
        <v>0</v>
      </c>
      <c r="ED50" s="112">
        <v>0</v>
      </c>
      <c r="EE50" s="112">
        <v>0</v>
      </c>
      <c r="EF50" s="112">
        <v>0</v>
      </c>
    </row>
    <row r="51" spans="1:136" customFormat="1" x14ac:dyDescent="0.2">
      <c r="A51" s="112" t="s">
        <v>923</v>
      </c>
      <c r="B51" s="112" t="s">
        <v>94</v>
      </c>
      <c r="C51" s="112" t="s">
        <v>867</v>
      </c>
      <c r="D51" s="112" t="s">
        <v>725</v>
      </c>
      <c r="E51" s="112" t="s">
        <v>883</v>
      </c>
      <c r="F51" s="112" t="s">
        <v>718</v>
      </c>
      <c r="G51" s="112" t="s">
        <v>733</v>
      </c>
      <c r="H51" s="112" t="s">
        <v>720</v>
      </c>
      <c r="I51" s="112" t="s">
        <v>727</v>
      </c>
      <c r="J51" s="112" t="s">
        <v>713</v>
      </c>
      <c r="K51" s="112" t="s">
        <v>727</v>
      </c>
      <c r="L51" s="112" t="s">
        <v>853</v>
      </c>
      <c r="M51" s="112" t="s">
        <v>715</v>
      </c>
      <c r="N51" s="112" t="s">
        <v>715</v>
      </c>
      <c r="O51" s="112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2">
        <v>0</v>
      </c>
      <c r="V51" s="112">
        <v>0</v>
      </c>
      <c r="W51" s="112">
        <v>0</v>
      </c>
      <c r="X51" s="112">
        <v>0</v>
      </c>
      <c r="Y51" s="112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1</v>
      </c>
      <c r="AH51" s="112">
        <v>0</v>
      </c>
      <c r="AI51" s="112">
        <v>0</v>
      </c>
      <c r="AJ51" s="112">
        <v>0</v>
      </c>
      <c r="AK51" s="112">
        <v>0</v>
      </c>
      <c r="AL51" s="112">
        <v>0</v>
      </c>
      <c r="AM51" s="112">
        <v>0</v>
      </c>
      <c r="AN51" s="112">
        <v>0</v>
      </c>
      <c r="AO51" s="112">
        <v>0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112">
        <v>0</v>
      </c>
      <c r="AW51" s="112">
        <v>0</v>
      </c>
      <c r="AX51" s="112">
        <v>0</v>
      </c>
      <c r="AY51" s="112">
        <v>0</v>
      </c>
      <c r="AZ51" s="112">
        <v>0</v>
      </c>
      <c r="BA51" s="112">
        <v>0</v>
      </c>
      <c r="BB51" s="112">
        <v>0</v>
      </c>
      <c r="BC51" s="112">
        <v>0</v>
      </c>
      <c r="BD51" s="112">
        <v>0</v>
      </c>
      <c r="BE51" s="112">
        <v>0</v>
      </c>
      <c r="BF51" s="112">
        <v>0</v>
      </c>
      <c r="BG51" s="112">
        <v>0</v>
      </c>
      <c r="BH51" s="112">
        <v>0</v>
      </c>
      <c r="BI51" s="112">
        <v>0</v>
      </c>
      <c r="BJ51" s="112">
        <v>0</v>
      </c>
      <c r="BK51" s="112">
        <v>0</v>
      </c>
      <c r="BL51" s="112">
        <v>0</v>
      </c>
      <c r="BM51" s="112">
        <v>0</v>
      </c>
      <c r="BN51" s="112">
        <v>0</v>
      </c>
      <c r="BO51" s="112">
        <v>0</v>
      </c>
      <c r="BP51" s="112">
        <v>0</v>
      </c>
      <c r="BQ51" s="112">
        <v>0</v>
      </c>
      <c r="BR51" s="112">
        <v>0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0</v>
      </c>
      <c r="CA51" s="112">
        <v>0</v>
      </c>
      <c r="CB51" s="112">
        <v>0</v>
      </c>
      <c r="CC51" s="112">
        <v>0</v>
      </c>
      <c r="CD51" s="112">
        <v>0</v>
      </c>
      <c r="CE51" s="112">
        <v>0</v>
      </c>
      <c r="CF51" s="112">
        <v>0</v>
      </c>
      <c r="CG51" s="112">
        <v>0</v>
      </c>
      <c r="CH51" s="112">
        <v>0</v>
      </c>
      <c r="CI51" s="112">
        <v>0</v>
      </c>
      <c r="CJ51" s="112">
        <v>0</v>
      </c>
      <c r="CK51" s="112">
        <v>0</v>
      </c>
      <c r="CL51" s="112">
        <v>0</v>
      </c>
      <c r="CM51" s="112">
        <v>0</v>
      </c>
      <c r="CN51" s="112">
        <v>0</v>
      </c>
      <c r="CO51" s="112">
        <v>0</v>
      </c>
      <c r="CP51" s="112">
        <v>0</v>
      </c>
      <c r="CQ51" s="112">
        <v>0</v>
      </c>
      <c r="CR51" s="112">
        <v>0</v>
      </c>
      <c r="CS51" s="112">
        <v>0</v>
      </c>
      <c r="CT51" s="112">
        <v>0</v>
      </c>
      <c r="CU51" s="112">
        <v>0</v>
      </c>
      <c r="CV51" s="112">
        <v>0</v>
      </c>
      <c r="CW51" s="112">
        <v>0</v>
      </c>
      <c r="CX51" s="112">
        <v>0</v>
      </c>
      <c r="CY51" s="112">
        <v>0</v>
      </c>
      <c r="CZ51" s="112">
        <v>0</v>
      </c>
      <c r="DA51" s="112">
        <v>0</v>
      </c>
      <c r="DB51" s="112">
        <v>0</v>
      </c>
      <c r="DC51" s="112">
        <v>0</v>
      </c>
      <c r="DD51" s="112">
        <v>0</v>
      </c>
      <c r="DE51" s="112">
        <v>0</v>
      </c>
      <c r="DF51" s="112">
        <v>0</v>
      </c>
      <c r="DG51" s="112">
        <v>0</v>
      </c>
      <c r="DH51" s="112">
        <v>0</v>
      </c>
      <c r="DI51" s="112">
        <v>0</v>
      </c>
      <c r="DJ51" s="112">
        <v>0</v>
      </c>
      <c r="DK51" s="112">
        <v>0</v>
      </c>
      <c r="DL51" s="112">
        <v>0</v>
      </c>
      <c r="DM51" s="112">
        <v>0</v>
      </c>
      <c r="DN51" s="112">
        <v>0</v>
      </c>
      <c r="DO51" s="112">
        <v>0</v>
      </c>
      <c r="DP51" s="112">
        <v>0</v>
      </c>
      <c r="DQ51" s="112">
        <v>0</v>
      </c>
      <c r="DR51" s="112">
        <v>0</v>
      </c>
      <c r="DS51" s="112">
        <v>0</v>
      </c>
      <c r="DT51" s="112">
        <v>0</v>
      </c>
      <c r="DU51" s="112">
        <v>0</v>
      </c>
      <c r="DV51" s="112">
        <v>0</v>
      </c>
      <c r="DW51" s="112" t="s">
        <v>746</v>
      </c>
      <c r="DX51" s="112" t="s">
        <v>723</v>
      </c>
      <c r="DY51" s="112">
        <v>4</v>
      </c>
      <c r="DZ51" s="112" t="s">
        <v>738</v>
      </c>
      <c r="EA51" s="112" t="s">
        <v>715</v>
      </c>
      <c r="EB51" s="112">
        <v>0</v>
      </c>
      <c r="EC51" s="112">
        <v>0</v>
      </c>
      <c r="ED51" s="112">
        <v>0</v>
      </c>
      <c r="EE51" s="112">
        <v>0</v>
      </c>
      <c r="EF51" s="112">
        <v>0</v>
      </c>
    </row>
    <row r="52" spans="1:136" customFormat="1" x14ac:dyDescent="0.2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</row>
    <row r="53" spans="1:136" customForma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</row>
    <row r="54" spans="1:136" customFormat="1" x14ac:dyDescent="0.2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</row>
    <row r="55" spans="1:136" customFormat="1" x14ac:dyDescent="0.2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</row>
    <row r="56" spans="1:136" customFormat="1" x14ac:dyDescent="0.2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</row>
    <row r="57" spans="1:136" customFormat="1" x14ac:dyDescent="0.2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</row>
    <row r="58" spans="1:136" customFormat="1" x14ac:dyDescent="0.2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</row>
    <row r="59" spans="1:136" customFormat="1" x14ac:dyDescent="0.2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</row>
    <row r="60" spans="1:136" customFormat="1" x14ac:dyDescent="0.2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</row>
    <row r="61" spans="1:136" customFormat="1" x14ac:dyDescent="0.2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</row>
    <row r="62" spans="1:136" customFormat="1" x14ac:dyDescent="0.2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</row>
    <row r="63" spans="1:136" customFormat="1" x14ac:dyDescent="0.2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</row>
    <row r="64" spans="1:136" customFormat="1" x14ac:dyDescent="0.2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</row>
    <row r="65" spans="1:136" customFormat="1" x14ac:dyDescent="0.2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</row>
    <row r="66" spans="1:136" customFormat="1" x14ac:dyDescent="0.2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</row>
    <row r="67" spans="1:136" customFormat="1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</row>
    <row r="68" spans="1:136" customFormat="1" x14ac:dyDescent="0.2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</row>
    <row r="69" spans="1:136" customFormat="1" x14ac:dyDescent="0.2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</row>
    <row r="70" spans="1:136" customFormat="1" x14ac:dyDescent="0.2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</row>
    <row r="71" spans="1:136" customFormat="1" x14ac:dyDescent="0.2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</row>
    <row r="72" spans="1:136" customFormat="1" x14ac:dyDescent="0.2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</row>
    <row r="73" spans="1:136" customFormat="1" x14ac:dyDescent="0.2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</row>
    <row r="74" spans="1:136" customFormat="1" x14ac:dyDescent="0.2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</row>
    <row r="75" spans="1:136" customFormat="1" x14ac:dyDescent="0.2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</row>
    <row r="76" spans="1:136" customFormat="1" x14ac:dyDescent="0.2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112"/>
      <c r="EF76" s="112"/>
    </row>
    <row r="77" spans="1:136" customFormat="1" x14ac:dyDescent="0.2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112"/>
      <c r="DW77" s="112"/>
      <c r="DX77" s="112"/>
      <c r="DY77" s="112"/>
      <c r="DZ77" s="112"/>
      <c r="EA77" s="112"/>
      <c r="EB77" s="112"/>
      <c r="EC77" s="112"/>
      <c r="ED77" s="112"/>
      <c r="EE77" s="112"/>
      <c r="EF77" s="112"/>
    </row>
    <row r="78" spans="1:136" customFormat="1" x14ac:dyDescent="0.2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</row>
    <row r="79" spans="1:136" customFormat="1" x14ac:dyDescent="0.2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</row>
    <row r="80" spans="1:136" customFormat="1" x14ac:dyDescent="0.2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</row>
    <row r="81" spans="1:136" customFormat="1" x14ac:dyDescent="0.2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</row>
    <row r="82" spans="1:136" customFormat="1" x14ac:dyDescent="0.2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</row>
    <row r="83" spans="1:136" customFormat="1" x14ac:dyDescent="0.2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2"/>
      <c r="DI83" s="112"/>
      <c r="DJ83" s="112"/>
      <c r="DK83" s="112"/>
      <c r="DL83" s="112"/>
      <c r="DM83" s="112"/>
      <c r="DN83" s="112"/>
      <c r="DO83" s="112"/>
      <c r="DP83" s="112"/>
      <c r="DQ83" s="112"/>
      <c r="DR83" s="112"/>
      <c r="DS83" s="112"/>
      <c r="DT83" s="112"/>
      <c r="DU83" s="112"/>
      <c r="DV83" s="112"/>
      <c r="DW83" s="112"/>
      <c r="DX83" s="112"/>
      <c r="DY83" s="112"/>
      <c r="DZ83" s="112"/>
      <c r="EA83" s="112"/>
      <c r="EB83" s="112"/>
      <c r="EC83" s="112"/>
      <c r="ED83" s="112"/>
      <c r="EE83" s="112"/>
      <c r="EF83" s="112"/>
    </row>
    <row r="84" spans="1:136" customFormat="1" x14ac:dyDescent="0.2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2"/>
      <c r="DI84" s="112"/>
      <c r="DJ84" s="112"/>
      <c r="DK84" s="112"/>
      <c r="DL84" s="112"/>
      <c r="DM84" s="112"/>
      <c r="DN84" s="112"/>
      <c r="DO84" s="112"/>
      <c r="DP84" s="112"/>
      <c r="DQ84" s="112"/>
      <c r="DR84" s="112"/>
      <c r="DS84" s="112"/>
      <c r="DT84" s="112"/>
      <c r="DU84" s="112"/>
      <c r="DV84" s="112"/>
      <c r="DW84" s="112"/>
      <c r="DX84" s="112"/>
      <c r="DY84" s="112"/>
      <c r="DZ84" s="112"/>
      <c r="EA84" s="112"/>
      <c r="EB84" s="112"/>
      <c r="EC84" s="112"/>
      <c r="ED84" s="112"/>
      <c r="EE84" s="112"/>
      <c r="EF84" s="112"/>
    </row>
    <row r="85" spans="1:136" customFormat="1" x14ac:dyDescent="0.2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2"/>
      <c r="DI85" s="112"/>
      <c r="DJ85" s="112"/>
      <c r="DK85" s="112"/>
      <c r="DL85" s="112"/>
      <c r="DM85" s="112"/>
      <c r="DN85" s="112"/>
      <c r="DO85" s="112"/>
      <c r="DP85" s="112"/>
      <c r="DQ85" s="112"/>
      <c r="DR85" s="112"/>
      <c r="DS85" s="112"/>
      <c r="DT85" s="112"/>
      <c r="DU85" s="112"/>
      <c r="DV85" s="112"/>
      <c r="DW85" s="112"/>
      <c r="DX85" s="112"/>
      <c r="DY85" s="112"/>
      <c r="DZ85" s="112"/>
      <c r="EA85" s="112"/>
      <c r="EB85" s="112"/>
      <c r="EC85" s="112"/>
      <c r="ED85" s="112"/>
      <c r="EE85" s="112"/>
      <c r="EF85" s="112"/>
    </row>
    <row r="86" spans="1:136" customFormat="1" x14ac:dyDescent="0.2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</row>
    <row r="87" spans="1:136" customFormat="1" x14ac:dyDescent="0.2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112"/>
      <c r="DM87" s="112"/>
      <c r="DN87" s="112"/>
      <c r="DO87" s="112"/>
      <c r="DP87" s="112"/>
      <c r="DQ87" s="112"/>
      <c r="DR87" s="112"/>
      <c r="DS87" s="112"/>
      <c r="DT87" s="112"/>
      <c r="DU87" s="112"/>
      <c r="DV87" s="112"/>
      <c r="DW87" s="112"/>
      <c r="DX87" s="112"/>
      <c r="DY87" s="112"/>
      <c r="DZ87" s="112"/>
      <c r="EA87" s="112"/>
      <c r="EB87" s="112"/>
      <c r="EC87" s="112"/>
      <c r="ED87" s="112"/>
      <c r="EE87" s="112"/>
      <c r="EF87" s="112"/>
    </row>
    <row r="88" spans="1:136" customFormat="1" x14ac:dyDescent="0.2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112"/>
      <c r="EF88" s="112"/>
    </row>
    <row r="89" spans="1:136" customFormat="1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112"/>
      <c r="EF89" s="112"/>
    </row>
    <row r="90" spans="1:136" customFormat="1" x14ac:dyDescent="0.2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</row>
    <row r="91" spans="1:136" customFormat="1" x14ac:dyDescent="0.2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112"/>
      <c r="DW91" s="112"/>
      <c r="DX91" s="112"/>
      <c r="DY91" s="112"/>
      <c r="DZ91" s="112"/>
      <c r="EA91" s="112"/>
      <c r="EB91" s="112"/>
      <c r="EC91" s="112"/>
      <c r="ED91" s="112"/>
      <c r="EE91" s="112"/>
      <c r="EF91" s="112"/>
    </row>
    <row r="92" spans="1:136" customFormat="1" x14ac:dyDescent="0.2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</row>
    <row r="93" spans="1:136" customFormat="1" x14ac:dyDescent="0.2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112"/>
      <c r="DW93" s="112"/>
      <c r="DX93" s="112"/>
      <c r="DY93" s="112"/>
      <c r="DZ93" s="112"/>
      <c r="EA93" s="112"/>
      <c r="EB93" s="112"/>
      <c r="EC93" s="112"/>
      <c r="ED93" s="112"/>
      <c r="EE93" s="112"/>
      <c r="EF93" s="112"/>
    </row>
    <row r="94" spans="1:136" customFormat="1" x14ac:dyDescent="0.2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112"/>
      <c r="EF94" s="112"/>
    </row>
    <row r="95" spans="1:136" customFormat="1" x14ac:dyDescent="0.2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112"/>
      <c r="DW95" s="112"/>
      <c r="DX95" s="112"/>
      <c r="DY95" s="112"/>
      <c r="DZ95" s="112"/>
      <c r="EA95" s="112"/>
      <c r="EB95" s="112"/>
      <c r="EC95" s="112"/>
      <c r="ED95" s="112"/>
      <c r="EE95" s="112"/>
      <c r="EF95" s="112"/>
    </row>
    <row r="96" spans="1:136" customFormat="1" x14ac:dyDescent="0.2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</row>
    <row r="97" spans="1:136" customFormat="1" x14ac:dyDescent="0.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  <c r="CO97" s="112"/>
      <c r="CP97" s="112"/>
      <c r="CQ97" s="112"/>
      <c r="CR97" s="112"/>
      <c r="CS97" s="112"/>
      <c r="CT97" s="112"/>
      <c r="CU97" s="112"/>
      <c r="CV97" s="112"/>
      <c r="CW97" s="112"/>
      <c r="CX97" s="112"/>
      <c r="CY97" s="112"/>
      <c r="CZ97" s="112"/>
      <c r="DA97" s="112"/>
      <c r="DB97" s="112"/>
      <c r="DC97" s="112"/>
      <c r="DD97" s="112"/>
      <c r="DE97" s="112"/>
      <c r="DF97" s="112"/>
      <c r="DG97" s="112"/>
      <c r="DH97" s="112"/>
      <c r="DI97" s="112"/>
      <c r="DJ97" s="112"/>
      <c r="DK97" s="112"/>
      <c r="DL97" s="112"/>
      <c r="DM97" s="112"/>
      <c r="DN97" s="112"/>
      <c r="DO97" s="112"/>
      <c r="DP97" s="112"/>
      <c r="DQ97" s="112"/>
      <c r="DR97" s="112"/>
      <c r="DS97" s="112"/>
      <c r="DT97" s="112"/>
      <c r="DU97" s="112"/>
      <c r="DV97" s="112"/>
      <c r="DW97" s="112"/>
      <c r="DX97" s="112"/>
      <c r="DY97" s="112"/>
      <c r="DZ97" s="112"/>
      <c r="EA97" s="112"/>
      <c r="EB97" s="112"/>
      <c r="EC97" s="112"/>
      <c r="ED97" s="112"/>
      <c r="EE97" s="112"/>
      <c r="EF97" s="112"/>
    </row>
    <row r="98" spans="1:136" customFormat="1" x14ac:dyDescent="0.2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</row>
    <row r="99" spans="1:136" customFormat="1" x14ac:dyDescent="0.2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</row>
    <row r="100" spans="1:136" customFormat="1" x14ac:dyDescent="0.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112"/>
      <c r="DW100" s="112"/>
      <c r="DX100" s="112"/>
      <c r="DY100" s="112"/>
      <c r="DZ100" s="112"/>
      <c r="EA100" s="112"/>
      <c r="EB100" s="112"/>
      <c r="EC100" s="112"/>
      <c r="ED100" s="112"/>
      <c r="EE100" s="112"/>
      <c r="EF100" s="112"/>
    </row>
    <row r="101" spans="1:136" customFormat="1" x14ac:dyDescent="0.2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</row>
    <row r="102" spans="1:136" customFormat="1" x14ac:dyDescent="0.2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</row>
    <row r="103" spans="1:136" customFormat="1" x14ac:dyDescent="0.2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</row>
    <row r="104" spans="1:136" customFormat="1" x14ac:dyDescent="0.2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</row>
    <row r="105" spans="1:136" customFormat="1" x14ac:dyDescent="0.2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</row>
    <row r="106" spans="1:136" customFormat="1" x14ac:dyDescent="0.2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</row>
    <row r="107" spans="1:136" customFormat="1" x14ac:dyDescent="0.2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112"/>
      <c r="DW107" s="112"/>
      <c r="DX107" s="112"/>
      <c r="DY107" s="112"/>
      <c r="DZ107" s="112"/>
      <c r="EA107" s="112"/>
      <c r="EB107" s="112"/>
      <c r="EC107" s="112"/>
      <c r="ED107" s="112"/>
      <c r="EE107" s="112"/>
      <c r="EF107" s="112"/>
    </row>
    <row r="108" spans="1:136" customFormat="1" x14ac:dyDescent="0.2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2"/>
      <c r="DI108" s="112"/>
      <c r="DJ108" s="112"/>
      <c r="DK108" s="112"/>
      <c r="DL108" s="112"/>
      <c r="DM108" s="112"/>
      <c r="DN108" s="112"/>
      <c r="DO108" s="112"/>
      <c r="DP108" s="112"/>
      <c r="DQ108" s="112"/>
      <c r="DR108" s="112"/>
      <c r="DS108" s="112"/>
      <c r="DT108" s="112"/>
      <c r="DU108" s="112"/>
      <c r="DV108" s="112"/>
      <c r="DW108" s="112"/>
      <c r="DX108" s="112"/>
      <c r="DY108" s="112"/>
      <c r="DZ108" s="112"/>
      <c r="EA108" s="112"/>
      <c r="EB108" s="112"/>
      <c r="EC108" s="112"/>
      <c r="ED108" s="112"/>
      <c r="EE108" s="112"/>
      <c r="EF108" s="112"/>
    </row>
    <row r="109" spans="1:136" customFormat="1" x14ac:dyDescent="0.2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</row>
    <row r="110" spans="1:136" customFormat="1" x14ac:dyDescent="0.2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</row>
    <row r="111" spans="1:136" customFormat="1" x14ac:dyDescent="0.2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112"/>
      <c r="DW111" s="112"/>
      <c r="DX111" s="112"/>
      <c r="DY111" s="112"/>
      <c r="DZ111" s="112"/>
      <c r="EA111" s="112"/>
      <c r="EB111" s="112"/>
      <c r="EC111" s="112"/>
      <c r="ED111" s="112"/>
      <c r="EE111" s="112"/>
      <c r="EF111" s="112"/>
    </row>
    <row r="112" spans="1:136" customFormat="1" x14ac:dyDescent="0.2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  <c r="CQ112" s="112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2"/>
      <c r="DI112" s="112"/>
      <c r="DJ112" s="112"/>
      <c r="DK112" s="112"/>
      <c r="DL112" s="112"/>
      <c r="DM112" s="112"/>
      <c r="DN112" s="112"/>
      <c r="DO112" s="112"/>
      <c r="DP112" s="112"/>
      <c r="DQ112" s="112"/>
      <c r="DR112" s="112"/>
      <c r="DS112" s="112"/>
      <c r="DT112" s="112"/>
      <c r="DU112" s="112"/>
      <c r="DV112" s="112"/>
      <c r="DW112" s="112"/>
      <c r="DX112" s="112"/>
      <c r="DY112" s="112"/>
      <c r="DZ112" s="112"/>
      <c r="EA112" s="112"/>
      <c r="EB112" s="112"/>
      <c r="EC112" s="112"/>
      <c r="ED112" s="112"/>
      <c r="EE112" s="112"/>
      <c r="EF112" s="112"/>
    </row>
    <row r="113" spans="1:136" customFormat="1" x14ac:dyDescent="0.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</row>
    <row r="114" spans="1:136" customFormat="1" x14ac:dyDescent="0.2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</row>
    <row r="115" spans="1:136" customFormat="1" x14ac:dyDescent="0.2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2"/>
      <c r="DI115" s="112"/>
      <c r="DJ115" s="112"/>
      <c r="DK115" s="112"/>
      <c r="DL115" s="112"/>
      <c r="DM115" s="112"/>
      <c r="DN115" s="112"/>
      <c r="DO115" s="112"/>
      <c r="DP115" s="112"/>
      <c r="DQ115" s="112"/>
      <c r="DR115" s="112"/>
      <c r="DS115" s="112"/>
      <c r="DT115" s="112"/>
      <c r="DU115" s="112"/>
      <c r="DV115" s="112"/>
      <c r="DW115" s="112"/>
      <c r="DX115" s="112"/>
      <c r="DY115" s="112"/>
      <c r="DZ115" s="112"/>
      <c r="EA115" s="112"/>
      <c r="EB115" s="112"/>
      <c r="EC115" s="112"/>
      <c r="ED115" s="112"/>
      <c r="EE115" s="112"/>
      <c r="EF115" s="112"/>
    </row>
    <row r="116" spans="1:136" customFormat="1" x14ac:dyDescent="0.2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112"/>
      <c r="DW116" s="112"/>
      <c r="DX116" s="112"/>
      <c r="DY116" s="112"/>
      <c r="DZ116" s="112"/>
      <c r="EA116" s="112"/>
      <c r="EB116" s="112"/>
      <c r="EC116" s="112"/>
      <c r="ED116" s="112"/>
      <c r="EE116" s="112"/>
      <c r="EF116" s="112"/>
    </row>
    <row r="117" spans="1:136" customFormat="1" x14ac:dyDescent="0.2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</row>
    <row r="118" spans="1:136" customFormat="1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112"/>
      <c r="EF118" s="112"/>
    </row>
    <row r="119" spans="1:136" customFormat="1" x14ac:dyDescent="0.2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112"/>
      <c r="EF119" s="112"/>
    </row>
    <row r="120" spans="1:136" customFormat="1" x14ac:dyDescent="0.2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  <c r="CQ120" s="112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2"/>
      <c r="DI120" s="112"/>
      <c r="DJ120" s="112"/>
      <c r="DK120" s="112"/>
      <c r="DL120" s="112"/>
      <c r="DM120" s="112"/>
      <c r="DN120" s="112"/>
      <c r="DO120" s="112"/>
      <c r="DP120" s="112"/>
      <c r="DQ120" s="112"/>
      <c r="DR120" s="112"/>
      <c r="DS120" s="112"/>
      <c r="DT120" s="112"/>
      <c r="DU120" s="112"/>
      <c r="DV120" s="112"/>
      <c r="DW120" s="112"/>
      <c r="DX120" s="112"/>
      <c r="DY120" s="112"/>
      <c r="DZ120" s="112"/>
      <c r="EA120" s="112"/>
      <c r="EB120" s="112"/>
      <c r="EC120" s="112"/>
      <c r="ED120" s="112"/>
      <c r="EE120" s="112"/>
      <c r="EF120" s="112"/>
    </row>
    <row r="121" spans="1:136" customFormat="1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112"/>
      <c r="DW121" s="112"/>
      <c r="DX121" s="112"/>
      <c r="DY121" s="112"/>
      <c r="DZ121" s="112"/>
      <c r="EA121" s="112"/>
      <c r="EB121" s="112"/>
      <c r="EC121" s="112"/>
      <c r="ED121" s="112"/>
      <c r="EE121" s="112"/>
      <c r="EF121" s="112"/>
    </row>
    <row r="122" spans="1:136" customFormat="1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112"/>
      <c r="EF122" s="112"/>
    </row>
    <row r="123" spans="1:136" customFormat="1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2"/>
      <c r="DI123" s="112"/>
      <c r="DJ123" s="112"/>
      <c r="DK123" s="112"/>
      <c r="DL123" s="112"/>
      <c r="DM123" s="112"/>
      <c r="DN123" s="112"/>
      <c r="DO123" s="112"/>
      <c r="DP123" s="112"/>
      <c r="DQ123" s="112"/>
      <c r="DR123" s="112"/>
      <c r="DS123" s="112"/>
      <c r="DT123" s="112"/>
      <c r="DU123" s="112"/>
      <c r="DV123" s="112"/>
      <c r="DW123" s="112"/>
      <c r="DX123" s="112"/>
      <c r="DY123" s="112"/>
      <c r="DZ123" s="112"/>
      <c r="EA123" s="112"/>
      <c r="EB123" s="112"/>
      <c r="EC123" s="112"/>
      <c r="ED123" s="112"/>
      <c r="EE123" s="112"/>
      <c r="EF123" s="112"/>
    </row>
    <row r="124" spans="1:136" customFormat="1" x14ac:dyDescent="0.2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</row>
    <row r="125" spans="1:136" customFormat="1" x14ac:dyDescent="0.2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112"/>
      <c r="DW125" s="112"/>
      <c r="DX125" s="112"/>
      <c r="DY125" s="112"/>
      <c r="DZ125" s="112"/>
      <c r="EA125" s="112"/>
      <c r="EB125" s="112"/>
      <c r="EC125" s="112"/>
      <c r="ED125" s="112"/>
      <c r="EE125" s="112"/>
      <c r="EF125" s="112"/>
    </row>
    <row r="126" spans="1:136" customFormat="1" x14ac:dyDescent="0.2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2"/>
      <c r="DI126" s="112"/>
      <c r="DJ126" s="112"/>
      <c r="DK126" s="112"/>
      <c r="DL126" s="112"/>
      <c r="DM126" s="112"/>
      <c r="DN126" s="112"/>
      <c r="DO126" s="112"/>
      <c r="DP126" s="112"/>
      <c r="DQ126" s="112"/>
      <c r="DR126" s="112"/>
      <c r="DS126" s="112"/>
      <c r="DT126" s="112"/>
      <c r="DU126" s="112"/>
      <c r="DV126" s="112"/>
      <c r="DW126" s="112"/>
      <c r="DX126" s="112"/>
      <c r="DY126" s="112"/>
      <c r="DZ126" s="112"/>
      <c r="EA126" s="112"/>
      <c r="EB126" s="112"/>
      <c r="EC126" s="112"/>
      <c r="ED126" s="112"/>
      <c r="EE126" s="112"/>
      <c r="EF126" s="112"/>
    </row>
    <row r="127" spans="1:136" customFormat="1" x14ac:dyDescent="0.2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112"/>
      <c r="DW127" s="112"/>
      <c r="DX127" s="112"/>
      <c r="DY127" s="112"/>
      <c r="DZ127" s="112"/>
      <c r="EA127" s="112"/>
      <c r="EB127" s="112"/>
      <c r="EC127" s="112"/>
      <c r="ED127" s="112"/>
      <c r="EE127" s="112"/>
      <c r="EF127" s="112"/>
    </row>
    <row r="128" spans="1:136" customFormat="1" x14ac:dyDescent="0.2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112"/>
      <c r="EE128" s="112"/>
      <c r="EF128" s="112"/>
    </row>
    <row r="129" spans="1:136" customFormat="1" x14ac:dyDescent="0.2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112"/>
      <c r="DW129" s="112"/>
      <c r="DX129" s="112"/>
      <c r="DY129" s="112"/>
      <c r="DZ129" s="112"/>
      <c r="EA129" s="112"/>
      <c r="EB129" s="112"/>
      <c r="EC129" s="112"/>
      <c r="ED129" s="112"/>
      <c r="EE129" s="112"/>
      <c r="EF129" s="112"/>
    </row>
    <row r="130" spans="1:136" customFormat="1" x14ac:dyDescent="0.2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  <c r="CQ130" s="112"/>
      <c r="CR130" s="112"/>
      <c r="CS130" s="112"/>
      <c r="CT130" s="112"/>
      <c r="CU130" s="112"/>
      <c r="CV130" s="112"/>
      <c r="CW130" s="112"/>
      <c r="CX130" s="112"/>
      <c r="CY130" s="112"/>
      <c r="CZ130" s="112"/>
      <c r="DA130" s="112"/>
      <c r="DB130" s="112"/>
      <c r="DC130" s="112"/>
      <c r="DD130" s="112"/>
      <c r="DE130" s="112"/>
      <c r="DF130" s="112"/>
      <c r="DG130" s="112"/>
      <c r="DH130" s="112"/>
      <c r="DI130" s="112"/>
      <c r="DJ130" s="112"/>
      <c r="DK130" s="112"/>
      <c r="DL130" s="112"/>
      <c r="DM130" s="112"/>
      <c r="DN130" s="112"/>
      <c r="DO130" s="112"/>
      <c r="DP130" s="112"/>
      <c r="DQ130" s="112"/>
      <c r="DR130" s="112"/>
      <c r="DS130" s="112"/>
      <c r="DT130" s="112"/>
      <c r="DU130" s="112"/>
      <c r="DV130" s="112"/>
      <c r="DW130" s="112"/>
      <c r="DX130" s="112"/>
      <c r="DY130" s="112"/>
      <c r="DZ130" s="112"/>
      <c r="EA130" s="112"/>
      <c r="EB130" s="112"/>
      <c r="EC130" s="112"/>
      <c r="ED130" s="112"/>
      <c r="EE130" s="112"/>
      <c r="EF130" s="112"/>
    </row>
    <row r="131" spans="1:136" customFormat="1" x14ac:dyDescent="0.2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112"/>
      <c r="DW131" s="112"/>
      <c r="DX131" s="112"/>
      <c r="DY131" s="112"/>
      <c r="DZ131" s="112"/>
      <c r="EA131" s="112"/>
      <c r="EB131" s="112"/>
      <c r="EC131" s="112"/>
      <c r="ED131" s="112"/>
      <c r="EE131" s="112"/>
      <c r="EF131" s="112"/>
    </row>
    <row r="132" spans="1:136" customFormat="1" x14ac:dyDescent="0.2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112"/>
      <c r="DW132" s="112"/>
      <c r="DX132" s="112"/>
      <c r="DY132" s="112"/>
      <c r="DZ132" s="112"/>
      <c r="EA132" s="112"/>
      <c r="EB132" s="112"/>
      <c r="EC132" s="112"/>
      <c r="ED132" s="112"/>
      <c r="EE132" s="112"/>
      <c r="EF132" s="112"/>
    </row>
    <row r="133" spans="1:136" customFormat="1" x14ac:dyDescent="0.2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112"/>
      <c r="EF133" s="112"/>
    </row>
    <row r="134" spans="1:136" customFormat="1" x14ac:dyDescent="0.2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</row>
    <row r="135" spans="1:136" customFormat="1" x14ac:dyDescent="0.2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</row>
    <row r="136" spans="1:136" customFormat="1" x14ac:dyDescent="0.2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2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112"/>
      <c r="DW136" s="112"/>
      <c r="DX136" s="112"/>
      <c r="DY136" s="112"/>
      <c r="DZ136" s="112"/>
      <c r="EA136" s="112"/>
      <c r="EB136" s="112"/>
      <c r="EC136" s="112"/>
      <c r="ED136" s="112"/>
      <c r="EE136" s="112"/>
      <c r="EF136" s="112"/>
    </row>
    <row r="137" spans="1:136" customFormat="1" x14ac:dyDescent="0.2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112"/>
      <c r="DR137" s="112"/>
      <c r="DS137" s="112"/>
      <c r="DT137" s="112"/>
      <c r="DU137" s="112"/>
      <c r="DV137" s="112"/>
      <c r="DW137" s="112"/>
      <c r="DX137" s="112"/>
      <c r="DY137" s="112"/>
      <c r="DZ137" s="112"/>
      <c r="EA137" s="112"/>
      <c r="EB137" s="112"/>
      <c r="EC137" s="112"/>
      <c r="ED137" s="112"/>
      <c r="EE137" s="112"/>
      <c r="EF137" s="112"/>
    </row>
    <row r="138" spans="1:136" customFormat="1" x14ac:dyDescent="0.2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112"/>
      <c r="DR138" s="112"/>
      <c r="DS138" s="112"/>
      <c r="DT138" s="112"/>
      <c r="DU138" s="112"/>
      <c r="DV138" s="112"/>
      <c r="DW138" s="112"/>
      <c r="DX138" s="112"/>
      <c r="DY138" s="112"/>
      <c r="DZ138" s="112"/>
      <c r="EA138" s="112"/>
      <c r="EB138" s="112"/>
      <c r="EC138" s="112"/>
      <c r="ED138" s="112"/>
      <c r="EE138" s="112"/>
      <c r="EF138" s="112"/>
    </row>
    <row r="139" spans="1:136" customFormat="1" x14ac:dyDescent="0.2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  <c r="CQ139" s="112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112"/>
      <c r="DR139" s="112"/>
      <c r="DS139" s="112"/>
      <c r="DT139" s="112"/>
      <c r="DU139" s="112"/>
      <c r="DV139" s="112"/>
      <c r="DW139" s="112"/>
      <c r="DX139" s="112"/>
      <c r="DY139" s="112"/>
      <c r="DZ139" s="112"/>
      <c r="EA139" s="112"/>
      <c r="EB139" s="112"/>
      <c r="EC139" s="112"/>
      <c r="ED139" s="112"/>
      <c r="EE139" s="112"/>
      <c r="EF139" s="112"/>
    </row>
    <row r="140" spans="1:136" customFormat="1" x14ac:dyDescent="0.2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112"/>
      <c r="DR140" s="112"/>
      <c r="DS140" s="112"/>
      <c r="DT140" s="112"/>
      <c r="DU140" s="112"/>
      <c r="DV140" s="112"/>
      <c r="DW140" s="112"/>
      <c r="DX140" s="112"/>
      <c r="DY140" s="112"/>
      <c r="DZ140" s="112"/>
      <c r="EA140" s="112"/>
      <c r="EB140" s="112"/>
      <c r="EC140" s="112"/>
      <c r="ED140" s="112"/>
      <c r="EE140" s="112"/>
      <c r="EF140" s="112"/>
    </row>
    <row r="141" spans="1:136" customFormat="1" x14ac:dyDescent="0.2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112"/>
      <c r="DR141" s="112"/>
      <c r="DS141" s="112"/>
      <c r="DT141" s="112"/>
      <c r="DU141" s="112"/>
      <c r="DV141" s="112"/>
      <c r="DW141" s="112"/>
      <c r="DX141" s="112"/>
      <c r="DY141" s="112"/>
      <c r="DZ141" s="112"/>
      <c r="EA141" s="112"/>
      <c r="EB141" s="112"/>
      <c r="EC141" s="112"/>
      <c r="ED141" s="112"/>
      <c r="EE141" s="112"/>
      <c r="EF141" s="112"/>
    </row>
    <row r="142" spans="1:136" customFormat="1" x14ac:dyDescent="0.2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112"/>
      <c r="DW142" s="112"/>
      <c r="DX142" s="112"/>
      <c r="DY142" s="112"/>
      <c r="DZ142" s="112"/>
      <c r="EA142" s="112"/>
      <c r="EB142" s="112"/>
      <c r="EC142" s="112"/>
      <c r="ED142" s="112"/>
      <c r="EE142" s="112"/>
      <c r="EF142" s="112"/>
    </row>
    <row r="143" spans="1:136" customFormat="1" x14ac:dyDescent="0.2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112"/>
      <c r="EF143" s="112"/>
    </row>
    <row r="144" spans="1:136" customFormat="1" x14ac:dyDescent="0.2">
      <c r="A144" s="112"/>
      <c r="B144" s="112"/>
      <c r="C144" s="112"/>
      <c r="D144" s="112"/>
      <c r="E144" s="112"/>
      <c r="F144" s="112"/>
      <c r="G144" s="113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</row>
    <row r="145" spans="1:136" customFormat="1" x14ac:dyDescent="0.2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</row>
    <row r="146" spans="1:136" customFormat="1" x14ac:dyDescent="0.2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</row>
    <row r="147" spans="1:136" customFormat="1" x14ac:dyDescent="0.2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112"/>
      <c r="EA147" s="112"/>
      <c r="EB147" s="112"/>
      <c r="EC147" s="112"/>
      <c r="ED147" s="112"/>
      <c r="EE147" s="112"/>
      <c r="EF147" s="112"/>
    </row>
    <row r="148" spans="1:136" customFormat="1" x14ac:dyDescent="0.2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112"/>
      <c r="EF148" s="112"/>
    </row>
    <row r="149" spans="1:136" customFormat="1" x14ac:dyDescent="0.2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112"/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112"/>
      <c r="DW149" s="112"/>
      <c r="DX149" s="112"/>
      <c r="DY149" s="112"/>
      <c r="DZ149" s="112"/>
      <c r="EA149" s="112"/>
      <c r="EB149" s="112"/>
      <c r="EC149" s="112"/>
      <c r="ED149" s="112"/>
      <c r="EE149" s="112"/>
      <c r="EF149" s="112"/>
    </row>
    <row r="150" spans="1:136" customFormat="1" x14ac:dyDescent="0.2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112"/>
      <c r="EF150" s="112"/>
    </row>
    <row r="151" spans="1:136" customFormat="1" x14ac:dyDescent="0.2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</row>
    <row r="152" spans="1:136" customFormat="1" x14ac:dyDescent="0.2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112"/>
      <c r="EF152" s="112"/>
    </row>
    <row r="153" spans="1:136" customFormat="1" x14ac:dyDescent="0.2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112"/>
      <c r="DW153" s="112"/>
      <c r="DX153" s="112"/>
      <c r="DY153" s="112"/>
      <c r="DZ153" s="112"/>
      <c r="EA153" s="112"/>
      <c r="EB153" s="112"/>
      <c r="EC153" s="112"/>
      <c r="ED153" s="112"/>
      <c r="EE153" s="112"/>
      <c r="EF153" s="112"/>
    </row>
    <row r="154" spans="1:136" customFormat="1" x14ac:dyDescent="0.2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112"/>
      <c r="EF154" s="112"/>
    </row>
    <row r="155" spans="1:136" customFormat="1" x14ac:dyDescent="0.2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112"/>
      <c r="EF155" s="112"/>
    </row>
    <row r="156" spans="1:136" customFormat="1" x14ac:dyDescent="0.2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112"/>
      <c r="EF156" s="112"/>
    </row>
    <row r="157" spans="1:136" customFormat="1" x14ac:dyDescent="0.2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</row>
    <row r="158" spans="1:136" customFormat="1" x14ac:dyDescent="0.2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112"/>
      <c r="DW158" s="112"/>
      <c r="DX158" s="112"/>
      <c r="DY158" s="112"/>
      <c r="DZ158" s="112"/>
      <c r="EA158" s="112"/>
      <c r="EB158" s="112"/>
      <c r="EC158" s="112"/>
      <c r="ED158" s="112"/>
      <c r="EE158" s="112"/>
      <c r="EF158" s="112"/>
    </row>
    <row r="159" spans="1:136" customFormat="1" x14ac:dyDescent="0.2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</row>
    <row r="160" spans="1:136" customFormat="1" x14ac:dyDescent="0.2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  <c r="DL160" s="112"/>
      <c r="DM160" s="112"/>
      <c r="DN160" s="112"/>
      <c r="DO160" s="112"/>
      <c r="DP160" s="112"/>
      <c r="DQ160" s="112"/>
      <c r="DR160" s="112"/>
      <c r="DS160" s="112"/>
      <c r="DT160" s="112"/>
      <c r="DU160" s="112"/>
      <c r="DV160" s="112"/>
      <c r="DW160" s="112"/>
      <c r="DX160" s="112"/>
      <c r="DY160" s="112"/>
      <c r="DZ160" s="112"/>
      <c r="EA160" s="112"/>
      <c r="EB160" s="112"/>
      <c r="EC160" s="112"/>
      <c r="ED160" s="112"/>
      <c r="EE160" s="112"/>
      <c r="EF160" s="112"/>
    </row>
    <row r="161" spans="1:136" customFormat="1" x14ac:dyDescent="0.2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112"/>
      <c r="DW161" s="112"/>
      <c r="DX161" s="112"/>
      <c r="DY161" s="112"/>
      <c r="DZ161" s="112"/>
      <c r="EA161" s="112"/>
      <c r="EB161" s="112"/>
      <c r="EC161" s="112"/>
      <c r="ED161" s="112"/>
      <c r="EE161" s="112"/>
      <c r="EF161" s="112"/>
    </row>
    <row r="162" spans="1:136" customFormat="1" x14ac:dyDescent="0.2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  <c r="DL162" s="112"/>
      <c r="DM162" s="112"/>
      <c r="DN162" s="112"/>
      <c r="DO162" s="112"/>
      <c r="DP162" s="112"/>
      <c r="DQ162" s="112"/>
      <c r="DR162" s="112"/>
      <c r="DS162" s="112"/>
      <c r="DT162" s="112"/>
      <c r="DU162" s="112"/>
      <c r="DV162" s="112"/>
      <c r="DW162" s="112"/>
      <c r="DX162" s="112"/>
      <c r="DY162" s="112"/>
      <c r="DZ162" s="112"/>
      <c r="EA162" s="112"/>
      <c r="EB162" s="112"/>
      <c r="EC162" s="112"/>
      <c r="ED162" s="112"/>
      <c r="EE162" s="112"/>
      <c r="EF162" s="112"/>
    </row>
    <row r="163" spans="1:136" customFormat="1" x14ac:dyDescent="0.2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</row>
    <row r="164" spans="1:136" customFormat="1" x14ac:dyDescent="0.2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112"/>
      <c r="DR164" s="112"/>
      <c r="DS164" s="112"/>
      <c r="DT164" s="112"/>
      <c r="DU164" s="112"/>
      <c r="DV164" s="112"/>
      <c r="DW164" s="112"/>
      <c r="DX164" s="112"/>
      <c r="DY164" s="112"/>
      <c r="DZ164" s="112"/>
      <c r="EA164" s="112"/>
      <c r="EB164" s="112"/>
      <c r="EC164" s="112"/>
      <c r="ED164" s="112"/>
      <c r="EE164" s="112"/>
      <c r="EF164" s="112"/>
    </row>
    <row r="165" spans="1:136" customFormat="1" x14ac:dyDescent="0.2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</row>
    <row r="166" spans="1:136" customFormat="1" x14ac:dyDescent="0.2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2"/>
      <c r="DD166" s="112"/>
      <c r="DE166" s="112"/>
      <c r="DF166" s="112"/>
      <c r="DG166" s="112"/>
      <c r="DH166" s="112"/>
      <c r="DI166" s="112"/>
      <c r="DJ166" s="112"/>
      <c r="DK166" s="112"/>
      <c r="DL166" s="112"/>
      <c r="DM166" s="112"/>
      <c r="DN166" s="112"/>
      <c r="DO166" s="112"/>
      <c r="DP166" s="112"/>
      <c r="DQ166" s="112"/>
      <c r="DR166" s="112"/>
      <c r="DS166" s="112"/>
      <c r="DT166" s="112"/>
      <c r="DU166" s="112"/>
      <c r="DV166" s="112"/>
      <c r="DW166" s="112"/>
      <c r="DX166" s="112"/>
      <c r="DY166" s="112"/>
      <c r="DZ166" s="112"/>
      <c r="EA166" s="112"/>
      <c r="EB166" s="112"/>
      <c r="EC166" s="112"/>
      <c r="ED166" s="112"/>
      <c r="EE166" s="112"/>
      <c r="EF166" s="112"/>
    </row>
    <row r="167" spans="1:136" customFormat="1" x14ac:dyDescent="0.2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112"/>
      <c r="DW167" s="112"/>
      <c r="DX167" s="112"/>
      <c r="DY167" s="112"/>
      <c r="DZ167" s="112"/>
      <c r="EA167" s="112"/>
      <c r="EB167" s="112"/>
      <c r="EC167" s="112"/>
      <c r="ED167" s="112"/>
      <c r="EE167" s="112"/>
      <c r="EF167" s="112"/>
    </row>
    <row r="168" spans="1:136" customFormat="1" x14ac:dyDescent="0.2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2"/>
      <c r="DD168" s="112"/>
      <c r="DE168" s="112"/>
      <c r="DF168" s="112"/>
      <c r="DG168" s="112"/>
      <c r="DH168" s="112"/>
      <c r="DI168" s="112"/>
      <c r="DJ168" s="112"/>
      <c r="DK168" s="112"/>
      <c r="DL168" s="112"/>
      <c r="DM168" s="112"/>
      <c r="DN168" s="112"/>
      <c r="DO168" s="112"/>
      <c r="DP168" s="112"/>
      <c r="DQ168" s="112"/>
      <c r="DR168" s="112"/>
      <c r="DS168" s="112"/>
      <c r="DT168" s="112"/>
      <c r="DU168" s="112"/>
      <c r="DV168" s="112"/>
      <c r="DW168" s="112"/>
      <c r="DX168" s="112"/>
      <c r="DY168" s="112"/>
      <c r="DZ168" s="112"/>
      <c r="EA168" s="112"/>
      <c r="EB168" s="112"/>
      <c r="EC168" s="112"/>
      <c r="ED168" s="112"/>
      <c r="EE168" s="112"/>
      <c r="EF168" s="112"/>
    </row>
    <row r="169" spans="1:136" customFormat="1" x14ac:dyDescent="0.2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112"/>
      <c r="EF169" s="112"/>
    </row>
    <row r="170" spans="1:136" customFormat="1" x14ac:dyDescent="0.2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112"/>
      <c r="EF170" s="112"/>
    </row>
    <row r="171" spans="1:136" customFormat="1" x14ac:dyDescent="0.2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</row>
    <row r="172" spans="1:136" customFormat="1" x14ac:dyDescent="0.2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112"/>
      <c r="EF172" s="112"/>
    </row>
    <row r="173" spans="1:136" customFormat="1" x14ac:dyDescent="0.2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</row>
    <row r="174" spans="1:136" customFormat="1" x14ac:dyDescent="0.2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  <c r="CQ174" s="112"/>
      <c r="CR174" s="112"/>
      <c r="CS174" s="112"/>
      <c r="CT174" s="112"/>
      <c r="CU174" s="112"/>
      <c r="CV174" s="112"/>
      <c r="CW174" s="112"/>
      <c r="CX174" s="112"/>
      <c r="CY174" s="112"/>
      <c r="CZ174" s="112"/>
      <c r="DA174" s="112"/>
      <c r="DB174" s="112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112"/>
      <c r="DV174" s="112"/>
      <c r="DW174" s="112"/>
      <c r="DX174" s="112"/>
      <c r="DY174" s="112"/>
      <c r="DZ174" s="112"/>
      <c r="EA174" s="112"/>
      <c r="EB174" s="112"/>
      <c r="EC174" s="112"/>
      <c r="ED174" s="112"/>
      <c r="EE174" s="112"/>
      <c r="EF174" s="112"/>
    </row>
    <row r="175" spans="1:136" customFormat="1" x14ac:dyDescent="0.2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112"/>
      <c r="EE175" s="112"/>
      <c r="EF175" s="112"/>
    </row>
    <row r="176" spans="1:136" customFormat="1" x14ac:dyDescent="0.2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112"/>
      <c r="EF176" s="112"/>
    </row>
    <row r="177" spans="1:136" customFormat="1" x14ac:dyDescent="0.2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112"/>
      <c r="DW177" s="112"/>
      <c r="DX177" s="112"/>
      <c r="DY177" s="112"/>
      <c r="DZ177" s="112"/>
      <c r="EA177" s="112"/>
      <c r="EB177" s="112"/>
      <c r="EC177" s="112"/>
      <c r="ED177" s="112"/>
      <c r="EE177" s="112"/>
      <c r="EF177" s="112"/>
    </row>
    <row r="178" spans="1:136" customFormat="1" x14ac:dyDescent="0.2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  <c r="CQ178" s="112"/>
      <c r="CR178" s="112"/>
      <c r="CS178" s="112"/>
      <c r="CT178" s="112"/>
      <c r="CU178" s="112"/>
      <c r="CV178" s="112"/>
      <c r="CW178" s="112"/>
      <c r="CX178" s="112"/>
      <c r="CY178" s="112"/>
      <c r="CZ178" s="112"/>
      <c r="DA178" s="112"/>
      <c r="DB178" s="112"/>
      <c r="DC178" s="112"/>
      <c r="DD178" s="112"/>
      <c r="DE178" s="112"/>
      <c r="DF178" s="112"/>
      <c r="DG178" s="112"/>
      <c r="DH178" s="112"/>
      <c r="DI178" s="112"/>
      <c r="DJ178" s="112"/>
      <c r="DK178" s="112"/>
      <c r="DL178" s="112"/>
      <c r="DM178" s="112"/>
      <c r="DN178" s="112"/>
      <c r="DO178" s="112"/>
      <c r="DP178" s="112"/>
      <c r="DQ178" s="112"/>
      <c r="DR178" s="112"/>
      <c r="DS178" s="112"/>
      <c r="DT178" s="112"/>
      <c r="DU178" s="112"/>
      <c r="DV178" s="112"/>
      <c r="DW178" s="112"/>
      <c r="DX178" s="112"/>
      <c r="DY178" s="112"/>
      <c r="DZ178" s="112"/>
      <c r="EA178" s="112"/>
      <c r="EB178" s="112"/>
      <c r="EC178" s="112"/>
      <c r="ED178" s="112"/>
      <c r="EE178" s="112"/>
      <c r="EF178" s="112"/>
    </row>
    <row r="179" spans="1:136" customFormat="1" x14ac:dyDescent="0.2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112"/>
      <c r="DW179" s="112"/>
      <c r="DX179" s="112"/>
      <c r="DY179" s="112"/>
      <c r="DZ179" s="112"/>
      <c r="EA179" s="112"/>
      <c r="EB179" s="112"/>
      <c r="EC179" s="112"/>
      <c r="ED179" s="112"/>
      <c r="EE179" s="112"/>
      <c r="EF179" s="112"/>
    </row>
    <row r="180" spans="1:136" customFormat="1" x14ac:dyDescent="0.2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112"/>
      <c r="DW180" s="112"/>
      <c r="DX180" s="112"/>
      <c r="DY180" s="112"/>
      <c r="DZ180" s="112"/>
      <c r="EA180" s="112"/>
      <c r="EB180" s="112"/>
      <c r="EC180" s="112"/>
      <c r="ED180" s="112"/>
      <c r="EE180" s="112"/>
      <c r="EF180" s="112"/>
    </row>
    <row r="181" spans="1:136" customFormat="1" x14ac:dyDescent="0.2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</row>
    <row r="182" spans="1:136" customFormat="1" x14ac:dyDescent="0.2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112"/>
      <c r="DW182" s="112"/>
      <c r="DX182" s="112"/>
      <c r="DY182" s="112"/>
      <c r="DZ182" s="112"/>
      <c r="EA182" s="112"/>
      <c r="EB182" s="112"/>
      <c r="EC182" s="112"/>
      <c r="ED182" s="112"/>
      <c r="EE182" s="112"/>
      <c r="EF182" s="112"/>
    </row>
    <row r="183" spans="1:136" customFormat="1" x14ac:dyDescent="0.2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112"/>
      <c r="EF183" s="112"/>
    </row>
    <row r="184" spans="1:136" customFormat="1" x14ac:dyDescent="0.2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112"/>
      <c r="DW184" s="112"/>
      <c r="DX184" s="112"/>
      <c r="DY184" s="112"/>
      <c r="DZ184" s="112"/>
      <c r="EA184" s="112"/>
      <c r="EB184" s="112"/>
      <c r="EC184" s="112"/>
      <c r="ED184" s="112"/>
      <c r="EE184" s="112"/>
      <c r="EF184" s="112"/>
    </row>
    <row r="185" spans="1:136" customFormat="1" x14ac:dyDescent="0.2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112"/>
      <c r="DW185" s="112"/>
      <c r="DX185" s="112"/>
      <c r="DY185" s="112"/>
      <c r="DZ185" s="112"/>
      <c r="EA185" s="112"/>
      <c r="EB185" s="112"/>
      <c r="EC185" s="112"/>
      <c r="ED185" s="112"/>
      <c r="EE185" s="112"/>
      <c r="EF185" s="112"/>
    </row>
    <row r="186" spans="1:136" customFormat="1" x14ac:dyDescent="0.2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112"/>
      <c r="EF186" s="112"/>
    </row>
    <row r="187" spans="1:136" customFormat="1" x14ac:dyDescent="0.2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112"/>
      <c r="DW187" s="112"/>
      <c r="DX187" s="112"/>
      <c r="DY187" s="112"/>
      <c r="DZ187" s="112"/>
      <c r="EA187" s="112"/>
      <c r="EB187" s="112"/>
      <c r="EC187" s="112"/>
      <c r="ED187" s="112"/>
      <c r="EE187" s="112"/>
      <c r="EF187" s="112"/>
    </row>
    <row r="188" spans="1:136" customFormat="1" x14ac:dyDescent="0.2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112"/>
      <c r="DW188" s="112"/>
      <c r="DX188" s="112"/>
      <c r="DY188" s="112"/>
      <c r="DZ188" s="112"/>
      <c r="EA188" s="112"/>
      <c r="EB188" s="112"/>
      <c r="EC188" s="112"/>
      <c r="ED188" s="112"/>
      <c r="EE188" s="112"/>
      <c r="EF188" s="112"/>
    </row>
    <row r="189" spans="1:136" customFormat="1" x14ac:dyDescent="0.2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112"/>
      <c r="DW189" s="112"/>
      <c r="DX189" s="112"/>
      <c r="DY189" s="112"/>
      <c r="DZ189" s="112"/>
      <c r="EA189" s="112"/>
      <c r="EB189" s="112"/>
      <c r="EC189" s="112"/>
      <c r="ED189" s="112"/>
      <c r="EE189" s="112"/>
      <c r="EF189" s="112"/>
    </row>
    <row r="190" spans="1:136" customFormat="1" x14ac:dyDescent="0.2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112"/>
      <c r="DW190" s="112"/>
      <c r="DX190" s="112"/>
      <c r="DY190" s="112"/>
      <c r="DZ190" s="112"/>
      <c r="EA190" s="112"/>
      <c r="EB190" s="112"/>
      <c r="EC190" s="112"/>
      <c r="ED190" s="112"/>
      <c r="EE190" s="112"/>
      <c r="EF190" s="112"/>
    </row>
    <row r="191" spans="1:136" customFormat="1" x14ac:dyDescent="0.2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112"/>
      <c r="DW191" s="112"/>
      <c r="DX191" s="112"/>
      <c r="DY191" s="112"/>
      <c r="DZ191" s="112"/>
      <c r="EA191" s="112"/>
      <c r="EB191" s="112"/>
      <c r="EC191" s="112"/>
      <c r="ED191" s="112"/>
      <c r="EE191" s="112"/>
      <c r="EF191" s="112"/>
    </row>
    <row r="192" spans="1:136" customFormat="1" x14ac:dyDescent="0.2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112"/>
      <c r="DW192" s="112"/>
      <c r="DX192" s="112"/>
      <c r="DY192" s="112"/>
      <c r="DZ192" s="112"/>
      <c r="EA192" s="112"/>
      <c r="EB192" s="112"/>
      <c r="EC192" s="112"/>
      <c r="ED192" s="112"/>
      <c r="EE192" s="112"/>
      <c r="EF192" s="112"/>
    </row>
    <row r="193" spans="1:136" customFormat="1" x14ac:dyDescent="0.2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  <c r="CQ193" s="112"/>
      <c r="CR193" s="112"/>
      <c r="CS193" s="112"/>
      <c r="CT193" s="112"/>
      <c r="CU193" s="112"/>
      <c r="CV193" s="112"/>
      <c r="CW193" s="112"/>
      <c r="CX193" s="112"/>
      <c r="CY193" s="112"/>
      <c r="CZ193" s="112"/>
      <c r="DA193" s="112"/>
      <c r="DB193" s="112"/>
      <c r="DC193" s="112"/>
      <c r="DD193" s="112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112"/>
      <c r="DW193" s="112"/>
      <c r="DX193" s="112"/>
      <c r="DY193" s="112"/>
      <c r="DZ193" s="112"/>
      <c r="EA193" s="112"/>
      <c r="EB193" s="112"/>
      <c r="EC193" s="112"/>
      <c r="ED193" s="112"/>
      <c r="EE193" s="112"/>
      <c r="EF193" s="112"/>
    </row>
    <row r="194" spans="1:136" customFormat="1" x14ac:dyDescent="0.2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</row>
    <row r="195" spans="1:136" customFormat="1" x14ac:dyDescent="0.2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112"/>
      <c r="DW195" s="112"/>
      <c r="DX195" s="112"/>
      <c r="DY195" s="112"/>
      <c r="DZ195" s="112"/>
      <c r="EA195" s="112"/>
      <c r="EB195" s="112"/>
      <c r="EC195" s="112"/>
      <c r="ED195" s="112"/>
      <c r="EE195" s="112"/>
      <c r="EF195" s="112"/>
    </row>
    <row r="196" spans="1:136" customFormat="1" x14ac:dyDescent="0.2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  <c r="CR196" s="112"/>
      <c r="CS196" s="112"/>
      <c r="CT196" s="112"/>
      <c r="CU196" s="112"/>
      <c r="CV196" s="112"/>
      <c r="CW196" s="112"/>
      <c r="CX196" s="112"/>
      <c r="CY196" s="112"/>
      <c r="CZ196" s="112"/>
      <c r="DA196" s="112"/>
      <c r="DB196" s="112"/>
      <c r="DC196" s="112"/>
      <c r="DD196" s="112"/>
      <c r="DE196" s="112"/>
      <c r="DF196" s="112"/>
      <c r="DG196" s="112"/>
      <c r="DH196" s="112"/>
      <c r="DI196" s="112"/>
      <c r="DJ196" s="112"/>
      <c r="DK196" s="112"/>
      <c r="DL196" s="112"/>
      <c r="DM196" s="112"/>
      <c r="DN196" s="112"/>
      <c r="DO196" s="112"/>
      <c r="DP196" s="112"/>
      <c r="DQ196" s="112"/>
      <c r="DR196" s="112"/>
      <c r="DS196" s="112"/>
      <c r="DT196" s="112"/>
      <c r="DU196" s="112"/>
      <c r="DV196" s="112"/>
      <c r="DW196" s="112"/>
      <c r="DX196" s="112"/>
      <c r="DY196" s="112"/>
      <c r="DZ196" s="112"/>
      <c r="EA196" s="112"/>
      <c r="EB196" s="112"/>
      <c r="EC196" s="112"/>
      <c r="ED196" s="112"/>
      <c r="EE196" s="112"/>
      <c r="EF196" s="112"/>
    </row>
    <row r="197" spans="1:136" customFormat="1" x14ac:dyDescent="0.2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</row>
    <row r="198" spans="1:136" customFormat="1" x14ac:dyDescent="0.2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  <c r="CQ198" s="112"/>
      <c r="CR198" s="112"/>
      <c r="CS198" s="112"/>
      <c r="CT198" s="112"/>
      <c r="CU198" s="112"/>
      <c r="CV198" s="112"/>
      <c r="CW198" s="112"/>
      <c r="CX198" s="112"/>
      <c r="CY198" s="112"/>
      <c r="CZ198" s="112"/>
      <c r="DA198" s="112"/>
      <c r="DB198" s="112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112"/>
      <c r="DW198" s="112"/>
      <c r="DX198" s="112"/>
      <c r="DY198" s="112"/>
      <c r="DZ198" s="112"/>
      <c r="EA198" s="112"/>
      <c r="EB198" s="112"/>
      <c r="EC198" s="112"/>
      <c r="ED198" s="112"/>
      <c r="EE198" s="112"/>
      <c r="EF198" s="112"/>
    </row>
    <row r="199" spans="1:136" customFormat="1" x14ac:dyDescent="0.2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  <c r="DC199" s="112"/>
      <c r="DD199" s="112"/>
      <c r="DE199" s="112"/>
      <c r="DF199" s="112"/>
      <c r="DG199" s="112"/>
      <c r="DH199" s="112"/>
      <c r="DI199" s="112"/>
      <c r="DJ199" s="112"/>
      <c r="DK199" s="112"/>
      <c r="DL199" s="112"/>
      <c r="DM199" s="112"/>
      <c r="DN199" s="112"/>
      <c r="DO199" s="112"/>
      <c r="DP199" s="112"/>
      <c r="DQ199" s="112"/>
      <c r="DR199" s="112"/>
      <c r="DS199" s="112"/>
      <c r="DT199" s="112"/>
      <c r="DU199" s="112"/>
      <c r="DV199" s="112"/>
      <c r="DW199" s="112"/>
      <c r="DX199" s="112"/>
      <c r="DY199" s="112"/>
      <c r="DZ199" s="112"/>
      <c r="EA199" s="112"/>
      <c r="EB199" s="112"/>
      <c r="EC199" s="112"/>
      <c r="ED199" s="112"/>
      <c r="EE199" s="112"/>
      <c r="EF199" s="112"/>
    </row>
    <row r="200" spans="1:136" customFormat="1" x14ac:dyDescent="0.2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112"/>
      <c r="DW200" s="112"/>
      <c r="DX200" s="112"/>
      <c r="DY200" s="112"/>
      <c r="DZ200" s="112"/>
      <c r="EA200" s="112"/>
      <c r="EB200" s="112"/>
      <c r="EC200" s="112"/>
      <c r="ED200" s="112"/>
      <c r="EE200" s="112"/>
      <c r="EF200" s="112"/>
    </row>
    <row r="201" spans="1:136" customFormat="1" x14ac:dyDescent="0.2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112"/>
      <c r="DW201" s="112"/>
      <c r="DX201" s="112"/>
      <c r="DY201" s="112"/>
      <c r="DZ201" s="112"/>
      <c r="EA201" s="112"/>
      <c r="EB201" s="112"/>
      <c r="EC201" s="112"/>
      <c r="ED201" s="112"/>
      <c r="EE201" s="112"/>
      <c r="EF201" s="112"/>
    </row>
    <row r="202" spans="1:136" customFormat="1" x14ac:dyDescent="0.2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112"/>
      <c r="DW202" s="112"/>
      <c r="DX202" s="112"/>
      <c r="DY202" s="112"/>
      <c r="DZ202" s="112"/>
      <c r="EA202" s="112"/>
      <c r="EB202" s="112"/>
      <c r="EC202" s="112"/>
      <c r="ED202" s="112"/>
      <c r="EE202" s="112"/>
      <c r="EF202" s="112"/>
    </row>
    <row r="203" spans="1:136" customFormat="1" x14ac:dyDescent="0.2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</row>
    <row r="204" spans="1:136" customFormat="1" x14ac:dyDescent="0.2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2"/>
      <c r="DI204" s="112"/>
      <c r="DJ204" s="112"/>
      <c r="DK204" s="112"/>
      <c r="DL204" s="112"/>
      <c r="DM204" s="112"/>
      <c r="DN204" s="112"/>
      <c r="DO204" s="112"/>
      <c r="DP204" s="112"/>
      <c r="DQ204" s="112"/>
      <c r="DR204" s="112"/>
      <c r="DS204" s="112"/>
      <c r="DT204" s="112"/>
      <c r="DU204" s="112"/>
      <c r="DV204" s="112"/>
      <c r="DW204" s="112"/>
      <c r="DX204" s="112"/>
      <c r="DY204" s="112"/>
      <c r="DZ204" s="112"/>
      <c r="EA204" s="112"/>
      <c r="EB204" s="112"/>
      <c r="EC204" s="112"/>
      <c r="ED204" s="112"/>
      <c r="EE204" s="112"/>
      <c r="EF204" s="112"/>
    </row>
    <row r="205" spans="1:136" customFormat="1" x14ac:dyDescent="0.2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112"/>
      <c r="DW205" s="112"/>
      <c r="DX205" s="112"/>
      <c r="DY205" s="112"/>
      <c r="DZ205" s="112"/>
      <c r="EA205" s="112"/>
      <c r="EB205" s="112"/>
      <c r="EC205" s="112"/>
      <c r="ED205" s="112"/>
      <c r="EE205" s="112"/>
      <c r="EF205" s="112"/>
    </row>
    <row r="206" spans="1:136" customFormat="1" x14ac:dyDescent="0.2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112"/>
      <c r="DW206" s="112"/>
      <c r="DX206" s="112"/>
      <c r="DY206" s="112"/>
      <c r="DZ206" s="112"/>
      <c r="EA206" s="112"/>
      <c r="EB206" s="112"/>
      <c r="EC206" s="112"/>
      <c r="ED206" s="112"/>
      <c r="EE206" s="112"/>
      <c r="EF206" s="112"/>
    </row>
    <row r="207" spans="1:136" customFormat="1" x14ac:dyDescent="0.2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112"/>
      <c r="EF207" s="112"/>
    </row>
    <row r="208" spans="1:136" customFormat="1" x14ac:dyDescent="0.2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  <c r="CQ208" s="112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12"/>
      <c r="DI208" s="112"/>
      <c r="DJ208" s="112"/>
      <c r="DK208" s="112"/>
      <c r="DL208" s="112"/>
      <c r="DM208" s="112"/>
      <c r="DN208" s="112"/>
      <c r="DO208" s="112"/>
      <c r="DP208" s="112"/>
      <c r="DQ208" s="112"/>
      <c r="DR208" s="112"/>
      <c r="DS208" s="112"/>
      <c r="DT208" s="112"/>
      <c r="DU208" s="112"/>
      <c r="DV208" s="112"/>
      <c r="DW208" s="112"/>
      <c r="DX208" s="112"/>
      <c r="DY208" s="112"/>
      <c r="DZ208" s="112"/>
      <c r="EA208" s="112"/>
      <c r="EB208" s="112"/>
      <c r="EC208" s="112"/>
      <c r="ED208" s="112"/>
      <c r="EE208" s="112"/>
      <c r="EF208" s="112"/>
    </row>
    <row r="209" spans="1:136" customFormat="1" x14ac:dyDescent="0.2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  <c r="CQ209" s="112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12"/>
      <c r="DI209" s="112"/>
      <c r="DJ209" s="112"/>
      <c r="DK209" s="112"/>
      <c r="DL209" s="112"/>
      <c r="DM209" s="112"/>
      <c r="DN209" s="112"/>
      <c r="DO209" s="112"/>
      <c r="DP209" s="112"/>
      <c r="DQ209" s="112"/>
      <c r="DR209" s="112"/>
      <c r="DS209" s="112"/>
      <c r="DT209" s="112"/>
      <c r="DU209" s="112"/>
      <c r="DV209" s="112"/>
      <c r="DW209" s="112"/>
      <c r="DX209" s="112"/>
      <c r="DY209" s="112"/>
      <c r="DZ209" s="112"/>
      <c r="EA209" s="112"/>
      <c r="EB209" s="112"/>
      <c r="EC209" s="112"/>
      <c r="ED209" s="112"/>
      <c r="EE209" s="112"/>
      <c r="EF209" s="112"/>
    </row>
    <row r="210" spans="1:136" customFormat="1" x14ac:dyDescent="0.2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112"/>
      <c r="DW210" s="112"/>
      <c r="DX210" s="112"/>
      <c r="DY210" s="112"/>
      <c r="DZ210" s="112"/>
      <c r="EA210" s="112"/>
      <c r="EB210" s="112"/>
      <c r="EC210" s="112"/>
      <c r="ED210" s="112"/>
      <c r="EE210" s="112"/>
      <c r="EF210" s="112"/>
    </row>
    <row r="211" spans="1:136" customFormat="1" x14ac:dyDescent="0.2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112"/>
      <c r="DW211" s="112"/>
      <c r="DX211" s="112"/>
      <c r="DY211" s="112"/>
      <c r="DZ211" s="112"/>
      <c r="EA211" s="112"/>
      <c r="EB211" s="112"/>
      <c r="EC211" s="112"/>
      <c r="ED211" s="112"/>
      <c r="EE211" s="112"/>
      <c r="EF211" s="112"/>
    </row>
    <row r="212" spans="1:136" customFormat="1" x14ac:dyDescent="0.2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</row>
    <row r="213" spans="1:136" customFormat="1" x14ac:dyDescent="0.2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</row>
    <row r="214" spans="1:136" customFormat="1" x14ac:dyDescent="0.2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112"/>
      <c r="DW214" s="112"/>
      <c r="DX214" s="112"/>
      <c r="DY214" s="112"/>
      <c r="DZ214" s="112"/>
      <c r="EA214" s="112"/>
      <c r="EB214" s="112"/>
      <c r="EC214" s="112"/>
      <c r="ED214" s="112"/>
      <c r="EE214" s="112"/>
      <c r="EF214" s="112"/>
    </row>
    <row r="215" spans="1:136" customFormat="1" x14ac:dyDescent="0.2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112"/>
      <c r="DW215" s="112"/>
      <c r="DX215" s="112"/>
      <c r="DY215" s="112"/>
      <c r="DZ215" s="112"/>
      <c r="EA215" s="112"/>
      <c r="EB215" s="112"/>
      <c r="EC215" s="112"/>
      <c r="ED215" s="112"/>
      <c r="EE215" s="112"/>
      <c r="EF215" s="112"/>
    </row>
    <row r="216" spans="1:136" customFormat="1" x14ac:dyDescent="0.2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112"/>
      <c r="DW216" s="112"/>
      <c r="DX216" s="112"/>
      <c r="DY216" s="112"/>
      <c r="DZ216" s="112"/>
      <c r="EA216" s="112"/>
      <c r="EB216" s="112"/>
      <c r="EC216" s="112"/>
      <c r="ED216" s="112"/>
      <c r="EE216" s="112"/>
      <c r="EF216" s="112"/>
    </row>
    <row r="217" spans="1:136" customFormat="1" x14ac:dyDescent="0.2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</row>
    <row r="218" spans="1:136" customFormat="1" x14ac:dyDescent="0.2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112"/>
      <c r="DW218" s="112"/>
      <c r="DX218" s="112"/>
      <c r="DY218" s="112"/>
      <c r="DZ218" s="112"/>
      <c r="EA218" s="112"/>
      <c r="EB218" s="112"/>
      <c r="EC218" s="112"/>
      <c r="ED218" s="112"/>
      <c r="EE218" s="112"/>
      <c r="EF218" s="112"/>
    </row>
    <row r="219" spans="1:136" customFormat="1" x14ac:dyDescent="0.2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112"/>
      <c r="DW219" s="112"/>
      <c r="DX219" s="112"/>
      <c r="DY219" s="112"/>
      <c r="DZ219" s="112"/>
      <c r="EA219" s="112"/>
      <c r="EB219" s="112"/>
      <c r="EC219" s="112"/>
      <c r="ED219" s="112"/>
      <c r="EE219" s="112"/>
      <c r="EF219" s="112"/>
    </row>
    <row r="220" spans="1:136" customFormat="1" x14ac:dyDescent="0.2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  <c r="CQ220" s="112"/>
      <c r="CR220" s="112"/>
      <c r="CS220" s="112"/>
      <c r="CT220" s="112"/>
      <c r="CU220" s="112"/>
      <c r="CV220" s="112"/>
      <c r="CW220" s="112"/>
      <c r="CX220" s="112"/>
      <c r="CY220" s="112"/>
      <c r="CZ220" s="112"/>
      <c r="DA220" s="112"/>
      <c r="DB220" s="112"/>
      <c r="DC220" s="112"/>
      <c r="DD220" s="112"/>
      <c r="DE220" s="112"/>
      <c r="DF220" s="112"/>
      <c r="DG220" s="112"/>
      <c r="DH220" s="112"/>
      <c r="DI220" s="112"/>
      <c r="DJ220" s="112"/>
      <c r="DK220" s="112"/>
      <c r="DL220" s="112"/>
      <c r="DM220" s="112"/>
      <c r="DN220" s="112"/>
      <c r="DO220" s="112"/>
      <c r="DP220" s="112"/>
      <c r="DQ220" s="112"/>
      <c r="DR220" s="112"/>
      <c r="DS220" s="112"/>
      <c r="DT220" s="112"/>
      <c r="DU220" s="112"/>
      <c r="DV220" s="112"/>
      <c r="DW220" s="112"/>
      <c r="DX220" s="112"/>
      <c r="DY220" s="112"/>
      <c r="DZ220" s="112"/>
      <c r="EA220" s="112"/>
      <c r="EB220" s="112"/>
      <c r="EC220" s="112"/>
      <c r="ED220" s="112"/>
      <c r="EE220" s="112"/>
      <c r="EF220" s="112"/>
    </row>
    <row r="221" spans="1:136" customFormat="1" x14ac:dyDescent="0.2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2"/>
      <c r="DD221" s="112"/>
      <c r="DE221" s="112"/>
      <c r="DF221" s="112"/>
      <c r="DG221" s="112"/>
      <c r="DH221" s="112"/>
      <c r="DI221" s="112"/>
      <c r="DJ221" s="112"/>
      <c r="DK221" s="112"/>
      <c r="DL221" s="112"/>
      <c r="DM221" s="112"/>
      <c r="DN221" s="112"/>
      <c r="DO221" s="112"/>
      <c r="DP221" s="112"/>
      <c r="DQ221" s="112"/>
      <c r="DR221" s="112"/>
      <c r="DS221" s="112"/>
      <c r="DT221" s="112"/>
      <c r="DU221" s="112"/>
      <c r="DV221" s="112"/>
      <c r="DW221" s="112"/>
      <c r="DX221" s="112"/>
      <c r="DY221" s="112"/>
      <c r="DZ221" s="112"/>
      <c r="EA221" s="112"/>
      <c r="EB221" s="112"/>
      <c r="EC221" s="112"/>
      <c r="ED221" s="112"/>
      <c r="EE221" s="112"/>
      <c r="EF221" s="112"/>
    </row>
    <row r="222" spans="1:136" customFormat="1" x14ac:dyDescent="0.2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  <c r="CL222" s="112"/>
      <c r="CM222" s="112"/>
      <c r="CN222" s="112"/>
      <c r="CO222" s="112"/>
      <c r="CP222" s="112"/>
      <c r="CQ222" s="112"/>
      <c r="CR222" s="112"/>
      <c r="CS222" s="112"/>
      <c r="CT222" s="112"/>
      <c r="CU222" s="112"/>
      <c r="CV222" s="112"/>
      <c r="CW222" s="112"/>
      <c r="CX222" s="112"/>
      <c r="CY222" s="112"/>
      <c r="CZ222" s="112"/>
      <c r="DA222" s="112"/>
      <c r="DB222" s="112"/>
      <c r="DC222" s="112"/>
      <c r="DD222" s="112"/>
      <c r="DE222" s="112"/>
      <c r="DF222" s="112"/>
      <c r="DG222" s="112"/>
      <c r="DH222" s="112"/>
      <c r="DI222" s="112"/>
      <c r="DJ222" s="112"/>
      <c r="DK222" s="112"/>
      <c r="DL222" s="112"/>
      <c r="DM222" s="112"/>
      <c r="DN222" s="112"/>
      <c r="DO222" s="112"/>
      <c r="DP222" s="112"/>
      <c r="DQ222" s="112"/>
      <c r="DR222" s="112"/>
      <c r="DS222" s="112"/>
      <c r="DT222" s="112"/>
      <c r="DU222" s="112"/>
      <c r="DV222" s="112"/>
      <c r="DW222" s="112"/>
      <c r="DX222" s="112"/>
      <c r="DY222" s="112"/>
      <c r="DZ222" s="112"/>
      <c r="EA222" s="112"/>
      <c r="EB222" s="112"/>
      <c r="EC222" s="112"/>
      <c r="ED222" s="112"/>
      <c r="EE222" s="112"/>
      <c r="EF222" s="112"/>
    </row>
    <row r="223" spans="1:136" customFormat="1" x14ac:dyDescent="0.2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  <c r="CL223" s="112"/>
      <c r="CM223" s="112"/>
      <c r="CN223" s="112"/>
      <c r="CO223" s="112"/>
      <c r="CP223" s="112"/>
      <c r="CQ223" s="112"/>
      <c r="CR223" s="112"/>
      <c r="CS223" s="112"/>
      <c r="CT223" s="112"/>
      <c r="CU223" s="112"/>
      <c r="CV223" s="112"/>
      <c r="CW223" s="112"/>
      <c r="CX223" s="112"/>
      <c r="CY223" s="112"/>
      <c r="CZ223" s="112"/>
      <c r="DA223" s="112"/>
      <c r="DB223" s="112"/>
      <c r="DC223" s="112"/>
      <c r="DD223" s="112"/>
      <c r="DE223" s="112"/>
      <c r="DF223" s="112"/>
      <c r="DG223" s="112"/>
      <c r="DH223" s="112"/>
      <c r="DI223" s="112"/>
      <c r="DJ223" s="112"/>
      <c r="DK223" s="112"/>
      <c r="DL223" s="112"/>
      <c r="DM223" s="112"/>
      <c r="DN223" s="112"/>
      <c r="DO223" s="112"/>
      <c r="DP223" s="112"/>
      <c r="DQ223" s="112"/>
      <c r="DR223" s="112"/>
      <c r="DS223" s="112"/>
      <c r="DT223" s="112"/>
      <c r="DU223" s="112"/>
      <c r="DV223" s="112"/>
      <c r="DW223" s="112"/>
      <c r="DX223" s="112"/>
      <c r="DY223" s="112"/>
      <c r="DZ223" s="112"/>
      <c r="EA223" s="112"/>
      <c r="EB223" s="112"/>
      <c r="EC223" s="112"/>
      <c r="ED223" s="112"/>
      <c r="EE223" s="112"/>
      <c r="EF223" s="112"/>
    </row>
    <row r="224" spans="1:136" customFormat="1" x14ac:dyDescent="0.2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2"/>
      <c r="DD224" s="112"/>
      <c r="DE224" s="112"/>
      <c r="DF224" s="112"/>
      <c r="DG224" s="112"/>
      <c r="DH224" s="112"/>
      <c r="DI224" s="112"/>
      <c r="DJ224" s="112"/>
      <c r="DK224" s="112"/>
      <c r="DL224" s="112"/>
      <c r="DM224" s="112"/>
      <c r="DN224" s="112"/>
      <c r="DO224" s="112"/>
      <c r="DP224" s="112"/>
      <c r="DQ224" s="112"/>
      <c r="DR224" s="112"/>
      <c r="DS224" s="112"/>
      <c r="DT224" s="112"/>
      <c r="DU224" s="112"/>
      <c r="DV224" s="112"/>
      <c r="DW224" s="112"/>
      <c r="DX224" s="112"/>
      <c r="DY224" s="112"/>
      <c r="DZ224" s="112"/>
      <c r="EA224" s="112"/>
      <c r="EB224" s="112"/>
      <c r="EC224" s="112"/>
      <c r="ED224" s="112"/>
      <c r="EE224" s="112"/>
      <c r="EF224" s="112"/>
    </row>
    <row r="225" spans="1:136" customFormat="1" x14ac:dyDescent="0.2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</row>
    <row r="226" spans="1:136" customFormat="1" x14ac:dyDescent="0.2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  <c r="CL226" s="112"/>
      <c r="CM226" s="112"/>
      <c r="CN226" s="112"/>
      <c r="CO226" s="112"/>
      <c r="CP226" s="112"/>
      <c r="CQ226" s="112"/>
      <c r="CR226" s="112"/>
      <c r="CS226" s="112"/>
      <c r="CT226" s="112"/>
      <c r="CU226" s="112"/>
      <c r="CV226" s="112"/>
      <c r="CW226" s="112"/>
      <c r="CX226" s="112"/>
      <c r="CY226" s="112"/>
      <c r="CZ226" s="112"/>
      <c r="DA226" s="112"/>
      <c r="DB226" s="112"/>
      <c r="DC226" s="112"/>
      <c r="DD226" s="112"/>
      <c r="DE226" s="112"/>
      <c r="DF226" s="112"/>
      <c r="DG226" s="112"/>
      <c r="DH226" s="112"/>
      <c r="DI226" s="112"/>
      <c r="DJ226" s="112"/>
      <c r="DK226" s="112"/>
      <c r="DL226" s="112"/>
      <c r="DM226" s="112"/>
      <c r="DN226" s="112"/>
      <c r="DO226" s="112"/>
      <c r="DP226" s="112"/>
      <c r="DQ226" s="112"/>
      <c r="DR226" s="112"/>
      <c r="DS226" s="112"/>
      <c r="DT226" s="112"/>
      <c r="DU226" s="112"/>
      <c r="DV226" s="112"/>
      <c r="DW226" s="112"/>
      <c r="DX226" s="112"/>
      <c r="DY226" s="112"/>
      <c r="DZ226" s="112"/>
      <c r="EA226" s="112"/>
      <c r="EB226" s="112"/>
      <c r="EC226" s="112"/>
      <c r="ED226" s="112"/>
      <c r="EE226" s="112"/>
      <c r="EF226" s="112"/>
    </row>
    <row r="227" spans="1:136" customFormat="1" x14ac:dyDescent="0.2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  <c r="CL227" s="112"/>
      <c r="CM227" s="112"/>
      <c r="CN227" s="112"/>
      <c r="CO227" s="112"/>
      <c r="CP227" s="112"/>
      <c r="CQ227" s="112"/>
      <c r="CR227" s="112"/>
      <c r="CS227" s="112"/>
      <c r="CT227" s="112"/>
      <c r="CU227" s="112"/>
      <c r="CV227" s="112"/>
      <c r="CW227" s="112"/>
      <c r="CX227" s="112"/>
      <c r="CY227" s="112"/>
      <c r="CZ227" s="112"/>
      <c r="DA227" s="112"/>
      <c r="DB227" s="112"/>
      <c r="DC227" s="112"/>
      <c r="DD227" s="112"/>
      <c r="DE227" s="112"/>
      <c r="DF227" s="112"/>
      <c r="DG227" s="112"/>
      <c r="DH227" s="112"/>
      <c r="DI227" s="112"/>
      <c r="DJ227" s="112"/>
      <c r="DK227" s="112"/>
      <c r="DL227" s="112"/>
      <c r="DM227" s="112"/>
      <c r="DN227" s="112"/>
      <c r="DO227" s="112"/>
      <c r="DP227" s="112"/>
      <c r="DQ227" s="112"/>
      <c r="DR227" s="112"/>
      <c r="DS227" s="112"/>
      <c r="DT227" s="112"/>
      <c r="DU227" s="112"/>
      <c r="DV227" s="112"/>
      <c r="DW227" s="112"/>
      <c r="DX227" s="112"/>
      <c r="DY227" s="112"/>
      <c r="DZ227" s="112"/>
      <c r="EA227" s="112"/>
      <c r="EB227" s="112"/>
      <c r="EC227" s="112"/>
      <c r="ED227" s="112"/>
      <c r="EE227" s="112"/>
      <c r="EF227" s="112"/>
    </row>
    <row r="228" spans="1:136" customFormat="1" x14ac:dyDescent="0.2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</row>
    <row r="229" spans="1:136" customFormat="1" x14ac:dyDescent="0.2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  <c r="CQ229" s="112"/>
      <c r="CR229" s="112"/>
      <c r="CS229" s="112"/>
      <c r="CT229" s="112"/>
      <c r="CU229" s="112"/>
      <c r="CV229" s="112"/>
      <c r="CW229" s="112"/>
      <c r="CX229" s="112"/>
      <c r="CY229" s="112"/>
      <c r="CZ229" s="112"/>
      <c r="DA229" s="112"/>
      <c r="DB229" s="112"/>
      <c r="DC229" s="112"/>
      <c r="DD229" s="112"/>
      <c r="DE229" s="112"/>
      <c r="DF229" s="112"/>
      <c r="DG229" s="112"/>
      <c r="DH229" s="112"/>
      <c r="DI229" s="112"/>
      <c r="DJ229" s="112"/>
      <c r="DK229" s="112"/>
      <c r="DL229" s="112"/>
      <c r="DM229" s="112"/>
      <c r="DN229" s="112"/>
      <c r="DO229" s="112"/>
      <c r="DP229" s="112"/>
      <c r="DQ229" s="112"/>
      <c r="DR229" s="112"/>
      <c r="DS229" s="112"/>
      <c r="DT229" s="112"/>
      <c r="DU229" s="112"/>
      <c r="DV229" s="112"/>
      <c r="DW229" s="112"/>
      <c r="DX229" s="112"/>
      <c r="DY229" s="112"/>
      <c r="DZ229" s="112"/>
      <c r="EA229" s="112"/>
      <c r="EB229" s="112"/>
      <c r="EC229" s="112"/>
      <c r="ED229" s="112"/>
      <c r="EE229" s="112"/>
      <c r="EF229" s="112"/>
    </row>
    <row r="230" spans="1:136" customFormat="1" x14ac:dyDescent="0.2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  <c r="CL230" s="112"/>
      <c r="CM230" s="112"/>
      <c r="CN230" s="112"/>
      <c r="CO230" s="112"/>
      <c r="CP230" s="112"/>
      <c r="CQ230" s="112"/>
      <c r="CR230" s="112"/>
      <c r="CS230" s="112"/>
      <c r="CT230" s="112"/>
      <c r="CU230" s="112"/>
      <c r="CV230" s="112"/>
      <c r="CW230" s="112"/>
      <c r="CX230" s="112"/>
      <c r="CY230" s="112"/>
      <c r="CZ230" s="112"/>
      <c r="DA230" s="112"/>
      <c r="DB230" s="112"/>
      <c r="DC230" s="112"/>
      <c r="DD230" s="112"/>
      <c r="DE230" s="112"/>
      <c r="DF230" s="112"/>
      <c r="DG230" s="112"/>
      <c r="DH230" s="112"/>
      <c r="DI230" s="112"/>
      <c r="DJ230" s="112"/>
      <c r="DK230" s="112"/>
      <c r="DL230" s="112"/>
      <c r="DM230" s="112"/>
      <c r="DN230" s="112"/>
      <c r="DO230" s="112"/>
      <c r="DP230" s="112"/>
      <c r="DQ230" s="112"/>
      <c r="DR230" s="112"/>
      <c r="DS230" s="112"/>
      <c r="DT230" s="112"/>
      <c r="DU230" s="112"/>
      <c r="DV230" s="112"/>
      <c r="DW230" s="112"/>
      <c r="DX230" s="112"/>
      <c r="DY230" s="112"/>
      <c r="DZ230" s="112"/>
      <c r="EA230" s="112"/>
      <c r="EB230" s="112"/>
      <c r="EC230" s="112"/>
      <c r="ED230" s="112"/>
      <c r="EE230" s="112"/>
      <c r="EF230" s="112"/>
    </row>
    <row r="231" spans="1:136" customFormat="1" x14ac:dyDescent="0.2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  <c r="CL231" s="112"/>
      <c r="CM231" s="112"/>
      <c r="CN231" s="112"/>
      <c r="CO231" s="112"/>
      <c r="CP231" s="112"/>
      <c r="CQ231" s="112"/>
      <c r="CR231" s="112"/>
      <c r="CS231" s="112"/>
      <c r="CT231" s="112"/>
      <c r="CU231" s="112"/>
      <c r="CV231" s="112"/>
      <c r="CW231" s="112"/>
      <c r="CX231" s="112"/>
      <c r="CY231" s="112"/>
      <c r="CZ231" s="112"/>
      <c r="DA231" s="112"/>
      <c r="DB231" s="112"/>
      <c r="DC231" s="112"/>
      <c r="DD231" s="112"/>
      <c r="DE231" s="112"/>
      <c r="DF231" s="112"/>
      <c r="DG231" s="112"/>
      <c r="DH231" s="112"/>
      <c r="DI231" s="112"/>
      <c r="DJ231" s="112"/>
      <c r="DK231" s="112"/>
      <c r="DL231" s="112"/>
      <c r="DM231" s="112"/>
      <c r="DN231" s="112"/>
      <c r="DO231" s="112"/>
      <c r="DP231" s="112"/>
      <c r="DQ231" s="112"/>
      <c r="DR231" s="112"/>
      <c r="DS231" s="112"/>
      <c r="DT231" s="112"/>
      <c r="DU231" s="112"/>
      <c r="DV231" s="112"/>
      <c r="DW231" s="112"/>
      <c r="DX231" s="112"/>
      <c r="DY231" s="112"/>
      <c r="DZ231" s="112"/>
      <c r="EA231" s="112"/>
      <c r="EB231" s="112"/>
      <c r="EC231" s="112"/>
      <c r="ED231" s="112"/>
      <c r="EE231" s="112"/>
      <c r="EF231" s="112"/>
    </row>
    <row r="232" spans="1:136" customFormat="1" x14ac:dyDescent="0.2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2"/>
      <c r="DD232" s="112"/>
      <c r="DE232" s="112"/>
      <c r="DF232" s="112"/>
      <c r="DG232" s="112"/>
      <c r="DH232" s="112"/>
      <c r="DI232" s="112"/>
      <c r="DJ232" s="112"/>
      <c r="DK232" s="112"/>
      <c r="DL232" s="112"/>
      <c r="DM232" s="112"/>
      <c r="DN232" s="112"/>
      <c r="DO232" s="112"/>
      <c r="DP232" s="112"/>
      <c r="DQ232" s="112"/>
      <c r="DR232" s="112"/>
      <c r="DS232" s="112"/>
      <c r="DT232" s="112"/>
      <c r="DU232" s="112"/>
      <c r="DV232" s="112"/>
      <c r="DW232" s="112"/>
      <c r="DX232" s="112"/>
      <c r="DY232" s="112"/>
      <c r="DZ232" s="112"/>
      <c r="EA232" s="112"/>
      <c r="EB232" s="112"/>
      <c r="EC232" s="112"/>
      <c r="ED232" s="112"/>
      <c r="EE232" s="112"/>
      <c r="EF232" s="112"/>
    </row>
    <row r="233" spans="1:136" customFormat="1" x14ac:dyDescent="0.2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  <c r="CL233" s="112"/>
      <c r="CM233" s="112"/>
      <c r="CN233" s="112"/>
      <c r="CO233" s="112"/>
      <c r="CP233" s="112"/>
      <c r="CQ233" s="112"/>
      <c r="CR233" s="112"/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2"/>
      <c r="DD233" s="112"/>
      <c r="DE233" s="112"/>
      <c r="DF233" s="112"/>
      <c r="DG233" s="112"/>
      <c r="DH233" s="112"/>
      <c r="DI233" s="112"/>
      <c r="DJ233" s="112"/>
      <c r="DK233" s="112"/>
      <c r="DL233" s="112"/>
      <c r="DM233" s="112"/>
      <c r="DN233" s="112"/>
      <c r="DO233" s="112"/>
      <c r="DP233" s="112"/>
      <c r="DQ233" s="112"/>
      <c r="DR233" s="112"/>
      <c r="DS233" s="112"/>
      <c r="DT233" s="112"/>
      <c r="DU233" s="112"/>
      <c r="DV233" s="112"/>
      <c r="DW233" s="112"/>
      <c r="DX233" s="112"/>
      <c r="DY233" s="112"/>
      <c r="DZ233" s="112"/>
      <c r="EA233" s="112"/>
      <c r="EB233" s="112"/>
      <c r="EC233" s="112"/>
      <c r="ED233" s="112"/>
      <c r="EE233" s="112"/>
      <c r="EF233" s="112"/>
    </row>
    <row r="234" spans="1:136" customFormat="1" x14ac:dyDescent="0.2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  <c r="CL234" s="112"/>
      <c r="CM234" s="112"/>
      <c r="CN234" s="112"/>
      <c r="CO234" s="112"/>
      <c r="CP234" s="112"/>
      <c r="CQ234" s="112"/>
      <c r="CR234" s="112"/>
      <c r="CS234" s="112"/>
      <c r="CT234" s="112"/>
      <c r="CU234" s="112"/>
      <c r="CV234" s="112"/>
      <c r="CW234" s="112"/>
      <c r="CX234" s="112"/>
      <c r="CY234" s="112"/>
      <c r="CZ234" s="112"/>
      <c r="DA234" s="112"/>
      <c r="DB234" s="112"/>
      <c r="DC234" s="112"/>
      <c r="DD234" s="112"/>
      <c r="DE234" s="112"/>
      <c r="DF234" s="112"/>
      <c r="DG234" s="112"/>
      <c r="DH234" s="112"/>
      <c r="DI234" s="112"/>
      <c r="DJ234" s="112"/>
      <c r="DK234" s="112"/>
      <c r="DL234" s="112"/>
      <c r="DM234" s="112"/>
      <c r="DN234" s="112"/>
      <c r="DO234" s="112"/>
      <c r="DP234" s="112"/>
      <c r="DQ234" s="112"/>
      <c r="DR234" s="112"/>
      <c r="DS234" s="112"/>
      <c r="DT234" s="112"/>
      <c r="DU234" s="112"/>
      <c r="DV234" s="112"/>
      <c r="DW234" s="112"/>
      <c r="DX234" s="112"/>
      <c r="DY234" s="112"/>
      <c r="DZ234" s="112"/>
      <c r="EA234" s="112"/>
      <c r="EB234" s="112"/>
      <c r="EC234" s="112"/>
      <c r="ED234" s="112"/>
      <c r="EE234" s="112"/>
      <c r="EF234" s="112"/>
    </row>
    <row r="235" spans="1:136" customFormat="1" x14ac:dyDescent="0.2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  <c r="CL235" s="112"/>
      <c r="CM235" s="112"/>
      <c r="CN235" s="112"/>
      <c r="CO235" s="112"/>
      <c r="CP235" s="112"/>
      <c r="CQ235" s="112"/>
      <c r="CR235" s="112"/>
      <c r="CS235" s="112"/>
      <c r="CT235" s="112"/>
      <c r="CU235" s="112"/>
      <c r="CV235" s="112"/>
      <c r="CW235" s="112"/>
      <c r="CX235" s="112"/>
      <c r="CY235" s="112"/>
      <c r="CZ235" s="112"/>
      <c r="DA235" s="112"/>
      <c r="DB235" s="112"/>
      <c r="DC235" s="112"/>
      <c r="DD235" s="112"/>
      <c r="DE235" s="112"/>
      <c r="DF235" s="112"/>
      <c r="DG235" s="112"/>
      <c r="DH235" s="112"/>
      <c r="DI235" s="112"/>
      <c r="DJ235" s="112"/>
      <c r="DK235" s="112"/>
      <c r="DL235" s="112"/>
      <c r="DM235" s="112"/>
      <c r="DN235" s="112"/>
      <c r="DO235" s="112"/>
      <c r="DP235" s="112"/>
      <c r="DQ235" s="112"/>
      <c r="DR235" s="112"/>
      <c r="DS235" s="112"/>
      <c r="DT235" s="112"/>
      <c r="DU235" s="112"/>
      <c r="DV235" s="112"/>
      <c r="DW235" s="112"/>
      <c r="DX235" s="112"/>
      <c r="DY235" s="112"/>
      <c r="DZ235" s="112"/>
      <c r="EA235" s="112"/>
      <c r="EB235" s="112"/>
      <c r="EC235" s="112"/>
      <c r="ED235" s="112"/>
      <c r="EE235" s="112"/>
      <c r="EF235" s="112"/>
    </row>
    <row r="236" spans="1:136" customFormat="1" x14ac:dyDescent="0.2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  <c r="CQ236" s="112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12"/>
      <c r="DI236" s="112"/>
      <c r="DJ236" s="112"/>
      <c r="DK236" s="112"/>
      <c r="DL236" s="112"/>
      <c r="DM236" s="112"/>
      <c r="DN236" s="112"/>
      <c r="DO236" s="112"/>
      <c r="DP236" s="112"/>
      <c r="DQ236" s="112"/>
      <c r="DR236" s="112"/>
      <c r="DS236" s="112"/>
      <c r="DT236" s="112"/>
      <c r="DU236" s="112"/>
      <c r="DV236" s="112"/>
      <c r="DW236" s="112"/>
      <c r="DX236" s="112"/>
      <c r="DY236" s="112"/>
      <c r="DZ236" s="112"/>
      <c r="EA236" s="112"/>
      <c r="EB236" s="112"/>
      <c r="EC236" s="112"/>
      <c r="ED236" s="112"/>
      <c r="EE236" s="112"/>
      <c r="EF236" s="112"/>
    </row>
    <row r="237" spans="1:136" customFormat="1" x14ac:dyDescent="0.2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  <c r="CL237" s="112"/>
      <c r="CM237" s="112"/>
      <c r="CN237" s="112"/>
      <c r="CO237" s="112"/>
      <c r="CP237" s="112"/>
      <c r="CQ237" s="112"/>
      <c r="CR237" s="112"/>
      <c r="CS237" s="112"/>
      <c r="CT237" s="112"/>
      <c r="CU237" s="112"/>
      <c r="CV237" s="112"/>
      <c r="CW237" s="112"/>
      <c r="CX237" s="112"/>
      <c r="CY237" s="112"/>
      <c r="CZ237" s="112"/>
      <c r="DA237" s="112"/>
      <c r="DB237" s="112"/>
      <c r="DC237" s="112"/>
      <c r="DD237" s="112"/>
      <c r="DE237" s="112"/>
      <c r="DF237" s="112"/>
      <c r="DG237" s="112"/>
      <c r="DH237" s="112"/>
      <c r="DI237" s="112"/>
      <c r="DJ237" s="112"/>
      <c r="DK237" s="112"/>
      <c r="DL237" s="112"/>
      <c r="DM237" s="112"/>
      <c r="DN237" s="112"/>
      <c r="DO237" s="112"/>
      <c r="DP237" s="112"/>
      <c r="DQ237" s="112"/>
      <c r="DR237" s="112"/>
      <c r="DS237" s="112"/>
      <c r="DT237" s="112"/>
      <c r="DU237" s="112"/>
      <c r="DV237" s="112"/>
      <c r="DW237" s="112"/>
      <c r="DX237" s="112"/>
      <c r="DY237" s="112"/>
      <c r="DZ237" s="112"/>
      <c r="EA237" s="112"/>
      <c r="EB237" s="112"/>
      <c r="EC237" s="112"/>
      <c r="ED237" s="112"/>
      <c r="EE237" s="112"/>
      <c r="EF237" s="112"/>
    </row>
    <row r="238" spans="1:136" customFormat="1" x14ac:dyDescent="0.2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  <c r="CL238" s="112"/>
      <c r="CM238" s="112"/>
      <c r="CN238" s="112"/>
      <c r="CO238" s="112"/>
      <c r="CP238" s="112"/>
      <c r="CQ238" s="112"/>
      <c r="CR238" s="112"/>
      <c r="CS238" s="112"/>
      <c r="CT238" s="112"/>
      <c r="CU238" s="112"/>
      <c r="CV238" s="112"/>
      <c r="CW238" s="112"/>
      <c r="CX238" s="112"/>
      <c r="CY238" s="112"/>
      <c r="CZ238" s="112"/>
      <c r="DA238" s="112"/>
      <c r="DB238" s="112"/>
      <c r="DC238" s="112"/>
      <c r="DD238" s="112"/>
      <c r="DE238" s="112"/>
      <c r="DF238" s="112"/>
      <c r="DG238" s="112"/>
      <c r="DH238" s="112"/>
      <c r="DI238" s="112"/>
      <c r="DJ238" s="112"/>
      <c r="DK238" s="112"/>
      <c r="DL238" s="112"/>
      <c r="DM238" s="112"/>
      <c r="DN238" s="112"/>
      <c r="DO238" s="112"/>
      <c r="DP238" s="112"/>
      <c r="DQ238" s="112"/>
      <c r="DR238" s="112"/>
      <c r="DS238" s="112"/>
      <c r="DT238" s="112"/>
      <c r="DU238" s="112"/>
      <c r="DV238" s="112"/>
      <c r="DW238" s="112"/>
      <c r="DX238" s="112"/>
      <c r="DY238" s="112"/>
      <c r="DZ238" s="112"/>
      <c r="EA238" s="112"/>
      <c r="EB238" s="112"/>
      <c r="EC238" s="112"/>
      <c r="ED238" s="112"/>
      <c r="EE238" s="112"/>
      <c r="EF238" s="112"/>
    </row>
    <row r="239" spans="1:136" customFormat="1" x14ac:dyDescent="0.2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  <c r="CQ239" s="112"/>
      <c r="CR239" s="112"/>
      <c r="CS239" s="112"/>
      <c r="CT239" s="112"/>
      <c r="CU239" s="112"/>
      <c r="CV239" s="112"/>
      <c r="CW239" s="112"/>
      <c r="CX239" s="112"/>
      <c r="CY239" s="112"/>
      <c r="CZ239" s="112"/>
      <c r="DA239" s="112"/>
      <c r="DB239" s="112"/>
      <c r="DC239" s="112"/>
      <c r="DD239" s="112"/>
      <c r="DE239" s="112"/>
      <c r="DF239" s="112"/>
      <c r="DG239" s="112"/>
      <c r="DH239" s="112"/>
      <c r="DI239" s="112"/>
      <c r="DJ239" s="112"/>
      <c r="DK239" s="112"/>
      <c r="DL239" s="112"/>
      <c r="DM239" s="112"/>
      <c r="DN239" s="112"/>
      <c r="DO239" s="112"/>
      <c r="DP239" s="112"/>
      <c r="DQ239" s="112"/>
      <c r="DR239" s="112"/>
      <c r="DS239" s="112"/>
      <c r="DT239" s="112"/>
      <c r="DU239" s="112"/>
      <c r="DV239" s="112"/>
      <c r="DW239" s="112"/>
      <c r="DX239" s="112"/>
      <c r="DY239" s="112"/>
      <c r="DZ239" s="112"/>
      <c r="EA239" s="112"/>
      <c r="EB239" s="112"/>
      <c r="EC239" s="112"/>
      <c r="ED239" s="112"/>
      <c r="EE239" s="112"/>
      <c r="EF239" s="112"/>
    </row>
    <row r="240" spans="1:136" customFormat="1" x14ac:dyDescent="0.2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112"/>
      <c r="EF240" s="112"/>
    </row>
    <row r="241" spans="1:136" customFormat="1" x14ac:dyDescent="0.2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112"/>
      <c r="EF241" s="112"/>
    </row>
    <row r="242" spans="1:136" customFormat="1" x14ac:dyDescent="0.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  <c r="CQ242" s="112"/>
      <c r="CR242" s="112"/>
      <c r="CS242" s="112"/>
      <c r="CT242" s="112"/>
      <c r="CU242" s="112"/>
      <c r="CV242" s="112"/>
      <c r="CW242" s="112"/>
      <c r="CX242" s="112"/>
      <c r="CY242" s="112"/>
      <c r="CZ242" s="112"/>
      <c r="DA242" s="112"/>
      <c r="DB242" s="112"/>
      <c r="DC242" s="112"/>
      <c r="DD242" s="112"/>
      <c r="DE242" s="112"/>
      <c r="DF242" s="112"/>
      <c r="DG242" s="112"/>
      <c r="DH242" s="112"/>
      <c r="DI242" s="112"/>
      <c r="DJ242" s="112"/>
      <c r="DK242" s="112"/>
      <c r="DL242" s="112"/>
      <c r="DM242" s="112"/>
      <c r="DN242" s="112"/>
      <c r="DO242" s="112"/>
      <c r="DP242" s="112"/>
      <c r="DQ242" s="112"/>
      <c r="DR242" s="112"/>
      <c r="DS242" s="112"/>
      <c r="DT242" s="112"/>
      <c r="DU242" s="112"/>
      <c r="DV242" s="112"/>
      <c r="DW242" s="112"/>
      <c r="DX242" s="112"/>
      <c r="DY242" s="112"/>
      <c r="DZ242" s="112"/>
      <c r="EA242" s="112"/>
      <c r="EB242" s="112"/>
      <c r="EC242" s="112"/>
      <c r="ED242" s="112"/>
      <c r="EE242" s="112"/>
      <c r="EF242" s="112"/>
    </row>
    <row r="243" spans="1:136" customFormat="1" x14ac:dyDescent="0.2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2"/>
      <c r="DC243" s="112"/>
      <c r="DD243" s="112"/>
      <c r="DE243" s="112"/>
      <c r="DF243" s="112"/>
      <c r="DG243" s="112"/>
      <c r="DH243" s="112"/>
      <c r="DI243" s="112"/>
      <c r="DJ243" s="112"/>
      <c r="DK243" s="112"/>
      <c r="DL243" s="112"/>
      <c r="DM243" s="112"/>
      <c r="DN243" s="112"/>
      <c r="DO243" s="112"/>
      <c r="DP243" s="112"/>
      <c r="DQ243" s="112"/>
      <c r="DR243" s="112"/>
      <c r="DS243" s="112"/>
      <c r="DT243" s="112"/>
      <c r="DU243" s="112"/>
      <c r="DV243" s="112"/>
      <c r="DW243" s="112"/>
      <c r="DX243" s="112"/>
      <c r="DY243" s="112"/>
      <c r="DZ243" s="112"/>
      <c r="EA243" s="112"/>
      <c r="EB243" s="112"/>
      <c r="EC243" s="112"/>
      <c r="ED243" s="112"/>
      <c r="EE243" s="112"/>
      <c r="EF243" s="112"/>
    </row>
    <row r="244" spans="1:136" customFormat="1" x14ac:dyDescent="0.2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2"/>
      <c r="DC244" s="112"/>
      <c r="DD244" s="112"/>
      <c r="DE244" s="112"/>
      <c r="DF244" s="112"/>
      <c r="DG244" s="112"/>
      <c r="DH244" s="112"/>
      <c r="DI244" s="112"/>
      <c r="DJ244" s="112"/>
      <c r="DK244" s="112"/>
      <c r="DL244" s="112"/>
      <c r="DM244" s="112"/>
      <c r="DN244" s="112"/>
      <c r="DO244" s="112"/>
      <c r="DP244" s="112"/>
      <c r="DQ244" s="112"/>
      <c r="DR244" s="112"/>
      <c r="DS244" s="112"/>
      <c r="DT244" s="112"/>
      <c r="DU244" s="112"/>
      <c r="DV244" s="112"/>
      <c r="DW244" s="112"/>
      <c r="DX244" s="112"/>
      <c r="DY244" s="112"/>
      <c r="DZ244" s="112"/>
      <c r="EA244" s="112"/>
      <c r="EB244" s="112"/>
      <c r="EC244" s="112"/>
      <c r="ED244" s="112"/>
      <c r="EE244" s="112"/>
      <c r="EF244" s="112"/>
    </row>
    <row r="245" spans="1:136" customFormat="1" x14ac:dyDescent="0.2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2"/>
      <c r="DC245" s="112"/>
      <c r="DD245" s="112"/>
      <c r="DE245" s="112"/>
      <c r="DF245" s="112"/>
      <c r="DG245" s="112"/>
      <c r="DH245" s="112"/>
      <c r="DI245" s="112"/>
      <c r="DJ245" s="112"/>
      <c r="DK245" s="112"/>
      <c r="DL245" s="112"/>
      <c r="DM245" s="112"/>
      <c r="DN245" s="112"/>
      <c r="DO245" s="112"/>
      <c r="DP245" s="112"/>
      <c r="DQ245" s="112"/>
      <c r="DR245" s="112"/>
      <c r="DS245" s="112"/>
      <c r="DT245" s="112"/>
      <c r="DU245" s="112"/>
      <c r="DV245" s="112"/>
      <c r="DW245" s="112"/>
      <c r="DX245" s="112"/>
      <c r="DY245" s="112"/>
      <c r="DZ245" s="112"/>
      <c r="EA245" s="112"/>
      <c r="EB245" s="112"/>
      <c r="EC245" s="112"/>
      <c r="ED245" s="112"/>
      <c r="EE245" s="112"/>
      <c r="EF245" s="112"/>
    </row>
    <row r="246" spans="1:136" customFormat="1" x14ac:dyDescent="0.2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2"/>
      <c r="DC246" s="112"/>
      <c r="DD246" s="112"/>
      <c r="DE246" s="112"/>
      <c r="DF246" s="112"/>
      <c r="DG246" s="112"/>
      <c r="DH246" s="112"/>
      <c r="DI246" s="112"/>
      <c r="DJ246" s="112"/>
      <c r="DK246" s="112"/>
      <c r="DL246" s="112"/>
      <c r="DM246" s="112"/>
      <c r="DN246" s="112"/>
      <c r="DO246" s="112"/>
      <c r="DP246" s="112"/>
      <c r="DQ246" s="112"/>
      <c r="DR246" s="112"/>
      <c r="DS246" s="112"/>
      <c r="DT246" s="112"/>
      <c r="DU246" s="112"/>
      <c r="DV246" s="112"/>
      <c r="DW246" s="112"/>
      <c r="DX246" s="112"/>
      <c r="DY246" s="112"/>
      <c r="DZ246" s="112"/>
      <c r="EA246" s="112"/>
      <c r="EB246" s="112"/>
      <c r="EC246" s="112"/>
      <c r="ED246" s="112"/>
      <c r="EE246" s="112"/>
      <c r="EF246" s="112"/>
    </row>
    <row r="247" spans="1:136" customFormat="1" x14ac:dyDescent="0.2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CV247" s="112"/>
      <c r="CW247" s="112"/>
      <c r="CX247" s="112"/>
      <c r="CY247" s="112"/>
      <c r="CZ247" s="112"/>
      <c r="DA247" s="112"/>
      <c r="DB247" s="112"/>
      <c r="DC247" s="112"/>
      <c r="DD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/>
      <c r="DP247" s="112"/>
      <c r="DQ247" s="112"/>
      <c r="DR247" s="112"/>
      <c r="DS247" s="112"/>
      <c r="DT247" s="112"/>
      <c r="DU247" s="112"/>
      <c r="DV247" s="112"/>
      <c r="DW247" s="112"/>
      <c r="DX247" s="112"/>
      <c r="DY247" s="112"/>
      <c r="DZ247" s="112"/>
      <c r="EA247" s="112"/>
      <c r="EB247" s="112"/>
      <c r="EC247" s="112"/>
      <c r="ED247" s="112"/>
      <c r="EE247" s="112"/>
      <c r="EF247" s="112"/>
    </row>
    <row r="248" spans="1:136" customFormat="1" x14ac:dyDescent="0.2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  <c r="CW248" s="112"/>
      <c r="CX248" s="112"/>
      <c r="CY248" s="112"/>
      <c r="CZ248" s="112"/>
      <c r="DA248" s="112"/>
      <c r="DB248" s="112"/>
      <c r="DC248" s="112"/>
      <c r="DD248" s="112"/>
      <c r="DE248" s="112"/>
      <c r="DF248" s="112"/>
      <c r="DG248" s="112"/>
      <c r="DH248" s="112"/>
      <c r="DI248" s="112"/>
      <c r="DJ248" s="112"/>
      <c r="DK248" s="112"/>
      <c r="DL248" s="112"/>
      <c r="DM248" s="112"/>
      <c r="DN248" s="112"/>
      <c r="DO248" s="112"/>
      <c r="DP248" s="112"/>
      <c r="DQ248" s="112"/>
      <c r="DR248" s="112"/>
      <c r="DS248" s="112"/>
      <c r="DT248" s="112"/>
      <c r="DU248" s="112"/>
      <c r="DV248" s="112"/>
      <c r="DW248" s="112"/>
      <c r="DX248" s="112"/>
      <c r="DY248" s="112"/>
      <c r="DZ248" s="112"/>
      <c r="EA248" s="112"/>
      <c r="EB248" s="112"/>
      <c r="EC248" s="112"/>
      <c r="ED248" s="112"/>
      <c r="EE248" s="112"/>
      <c r="EF248" s="112"/>
    </row>
    <row r="249" spans="1:136" customFormat="1" x14ac:dyDescent="0.2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CV249" s="112"/>
      <c r="CW249" s="112"/>
      <c r="CX249" s="112"/>
      <c r="CY249" s="112"/>
      <c r="CZ249" s="112"/>
      <c r="DA249" s="112"/>
      <c r="DB249" s="112"/>
      <c r="DC249" s="112"/>
      <c r="DD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/>
      <c r="DP249" s="112"/>
      <c r="DQ249" s="112"/>
      <c r="DR249" s="112"/>
      <c r="DS249" s="112"/>
      <c r="DT249" s="112"/>
      <c r="DU249" s="112"/>
      <c r="DV249" s="112"/>
      <c r="DW249" s="112"/>
      <c r="DX249" s="112"/>
      <c r="DY249" s="112"/>
      <c r="DZ249" s="112"/>
      <c r="EA249" s="112"/>
      <c r="EB249" s="112"/>
      <c r="EC249" s="112"/>
      <c r="ED249" s="112"/>
      <c r="EE249" s="112"/>
      <c r="EF249" s="112"/>
    </row>
    <row r="250" spans="1:136" customFormat="1" x14ac:dyDescent="0.2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CV250" s="112"/>
      <c r="CW250" s="112"/>
      <c r="CX250" s="112"/>
      <c r="CY250" s="112"/>
      <c r="CZ250" s="112"/>
      <c r="DA250" s="112"/>
      <c r="DB250" s="112"/>
      <c r="DC250" s="112"/>
      <c r="DD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  <c r="DQ250" s="112"/>
      <c r="DR250" s="112"/>
      <c r="DS250" s="112"/>
      <c r="DT250" s="112"/>
      <c r="DU250" s="112"/>
      <c r="DV250" s="112"/>
      <c r="DW250" s="112"/>
      <c r="DX250" s="112"/>
      <c r="DY250" s="112"/>
      <c r="DZ250" s="112"/>
      <c r="EA250" s="112"/>
      <c r="EB250" s="112"/>
      <c r="EC250" s="112"/>
      <c r="ED250" s="112"/>
      <c r="EE250" s="112"/>
      <c r="EF250" s="112"/>
    </row>
    <row r="251" spans="1:136" customFormat="1" x14ac:dyDescent="0.2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</row>
    <row r="252" spans="1:136" customFormat="1" x14ac:dyDescent="0.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112"/>
      <c r="EF252" s="112"/>
    </row>
    <row r="253" spans="1:136" customFormat="1" x14ac:dyDescent="0.2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112"/>
      <c r="EF253" s="112"/>
    </row>
    <row r="254" spans="1:136" customFormat="1" x14ac:dyDescent="0.2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</row>
    <row r="255" spans="1:136" customFormat="1" x14ac:dyDescent="0.2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112"/>
      <c r="EF255" s="112"/>
    </row>
    <row r="256" spans="1:136" customFormat="1" x14ac:dyDescent="0.2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</row>
    <row r="257" spans="1:136" customFormat="1" x14ac:dyDescent="0.2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</row>
    <row r="258" spans="1:136" customFormat="1" x14ac:dyDescent="0.2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</row>
    <row r="259" spans="1:136" customFormat="1" x14ac:dyDescent="0.2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  <c r="CQ259" s="112"/>
      <c r="CR259" s="112"/>
      <c r="CS259" s="112"/>
      <c r="CT259" s="112"/>
      <c r="CU259" s="112"/>
      <c r="CV259" s="112"/>
      <c r="CW259" s="112"/>
      <c r="CX259" s="112"/>
      <c r="CY259" s="112"/>
      <c r="CZ259" s="112"/>
      <c r="DA259" s="112"/>
      <c r="DB259" s="112"/>
      <c r="DC259" s="112"/>
      <c r="DD259" s="112"/>
      <c r="DE259" s="112"/>
      <c r="DF259" s="112"/>
      <c r="DG259" s="112"/>
      <c r="DH259" s="112"/>
      <c r="DI259" s="112"/>
      <c r="DJ259" s="112"/>
      <c r="DK259" s="112"/>
      <c r="DL259" s="112"/>
      <c r="DM259" s="112"/>
      <c r="DN259" s="112"/>
      <c r="DO259" s="112"/>
      <c r="DP259" s="112"/>
      <c r="DQ259" s="112"/>
      <c r="DR259" s="112"/>
      <c r="DS259" s="112"/>
      <c r="DT259" s="112"/>
      <c r="DU259" s="112"/>
      <c r="DV259" s="112"/>
      <c r="DW259" s="112"/>
      <c r="DX259" s="112"/>
      <c r="DY259" s="112"/>
      <c r="DZ259" s="112"/>
      <c r="EA259" s="112"/>
      <c r="EB259" s="112"/>
      <c r="EC259" s="112"/>
      <c r="ED259" s="112"/>
      <c r="EE259" s="112"/>
      <c r="EF259" s="112"/>
    </row>
    <row r="260" spans="1:136" customFormat="1" x14ac:dyDescent="0.2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  <c r="CQ260" s="112"/>
      <c r="CR260" s="112"/>
      <c r="CS260" s="112"/>
      <c r="CT260" s="112"/>
      <c r="CU260" s="112"/>
      <c r="CV260" s="112"/>
      <c r="CW260" s="112"/>
      <c r="CX260" s="112"/>
      <c r="CY260" s="112"/>
      <c r="CZ260" s="112"/>
      <c r="DA260" s="112"/>
      <c r="DB260" s="112"/>
      <c r="DC260" s="112"/>
      <c r="DD260" s="112"/>
      <c r="DE260" s="112"/>
      <c r="DF260" s="112"/>
      <c r="DG260" s="112"/>
      <c r="DH260" s="112"/>
      <c r="DI260" s="112"/>
      <c r="DJ260" s="112"/>
      <c r="DK260" s="112"/>
      <c r="DL260" s="112"/>
      <c r="DM260" s="112"/>
      <c r="DN260" s="112"/>
      <c r="DO260" s="112"/>
      <c r="DP260" s="112"/>
      <c r="DQ260" s="112"/>
      <c r="DR260" s="112"/>
      <c r="DS260" s="112"/>
      <c r="DT260" s="112"/>
      <c r="DU260" s="112"/>
      <c r="DV260" s="112"/>
      <c r="DW260" s="112"/>
      <c r="DX260" s="112"/>
      <c r="DY260" s="112"/>
      <c r="DZ260" s="112"/>
      <c r="EA260" s="112"/>
      <c r="EB260" s="112"/>
      <c r="EC260" s="112"/>
      <c r="ED260" s="112"/>
      <c r="EE260" s="112"/>
      <c r="EF260" s="112"/>
    </row>
    <row r="261" spans="1:136" customFormat="1" x14ac:dyDescent="0.2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  <c r="CW261" s="112"/>
      <c r="CX261" s="112"/>
      <c r="CY261" s="112"/>
      <c r="CZ261" s="112"/>
      <c r="DA261" s="112"/>
      <c r="DB261" s="112"/>
      <c r="DC261" s="112"/>
      <c r="DD261" s="112"/>
      <c r="DE261" s="112"/>
      <c r="DF261" s="112"/>
      <c r="DG261" s="112"/>
      <c r="DH261" s="112"/>
      <c r="DI261" s="112"/>
      <c r="DJ261" s="112"/>
      <c r="DK261" s="112"/>
      <c r="DL261" s="112"/>
      <c r="DM261" s="112"/>
      <c r="DN261" s="112"/>
      <c r="DO261" s="112"/>
      <c r="DP261" s="112"/>
      <c r="DQ261" s="112"/>
      <c r="DR261" s="112"/>
      <c r="DS261" s="112"/>
      <c r="DT261" s="112"/>
      <c r="DU261" s="112"/>
      <c r="DV261" s="112"/>
      <c r="DW261" s="112"/>
      <c r="DX261" s="112"/>
      <c r="DY261" s="112"/>
      <c r="DZ261" s="112"/>
      <c r="EA261" s="112"/>
      <c r="EB261" s="112"/>
      <c r="EC261" s="112"/>
      <c r="ED261" s="112"/>
      <c r="EE261" s="112"/>
      <c r="EF261" s="112"/>
    </row>
    <row r="262" spans="1:136" customFormat="1" x14ac:dyDescent="0.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  <c r="CQ262" s="112"/>
      <c r="CR262" s="112"/>
      <c r="CS262" s="112"/>
      <c r="CT262" s="112"/>
      <c r="CU262" s="112"/>
      <c r="CV262" s="112"/>
      <c r="CW262" s="112"/>
      <c r="CX262" s="112"/>
      <c r="CY262" s="112"/>
      <c r="CZ262" s="112"/>
      <c r="DA262" s="112"/>
      <c r="DB262" s="112"/>
      <c r="DC262" s="112"/>
      <c r="DD262" s="112"/>
      <c r="DE262" s="112"/>
      <c r="DF262" s="112"/>
      <c r="DG262" s="112"/>
      <c r="DH262" s="112"/>
      <c r="DI262" s="112"/>
      <c r="DJ262" s="112"/>
      <c r="DK262" s="112"/>
      <c r="DL262" s="112"/>
      <c r="DM262" s="112"/>
      <c r="DN262" s="112"/>
      <c r="DO262" s="112"/>
      <c r="DP262" s="112"/>
      <c r="DQ262" s="112"/>
      <c r="DR262" s="112"/>
      <c r="DS262" s="112"/>
      <c r="DT262" s="112"/>
      <c r="DU262" s="112"/>
      <c r="DV262" s="112"/>
      <c r="DW262" s="112"/>
      <c r="DX262" s="112"/>
      <c r="DY262" s="112"/>
      <c r="DZ262" s="112"/>
      <c r="EA262" s="112"/>
      <c r="EB262" s="112"/>
      <c r="EC262" s="112"/>
      <c r="ED262" s="112"/>
      <c r="EE262" s="112"/>
      <c r="EF262" s="112"/>
    </row>
    <row r="263" spans="1:136" customFormat="1" x14ac:dyDescent="0.2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  <c r="CQ263" s="112"/>
      <c r="CR263" s="112"/>
      <c r="CS263" s="112"/>
      <c r="CT263" s="112"/>
      <c r="CU263" s="112"/>
      <c r="CV263" s="112"/>
      <c r="CW263" s="112"/>
      <c r="CX263" s="112"/>
      <c r="CY263" s="112"/>
      <c r="CZ263" s="112"/>
      <c r="DA263" s="112"/>
      <c r="DB263" s="112"/>
      <c r="DC263" s="112"/>
      <c r="DD263" s="112"/>
      <c r="DE263" s="112"/>
      <c r="DF263" s="112"/>
      <c r="DG263" s="112"/>
      <c r="DH263" s="112"/>
      <c r="DI263" s="112"/>
      <c r="DJ263" s="112"/>
      <c r="DK263" s="112"/>
      <c r="DL263" s="112"/>
      <c r="DM263" s="112"/>
      <c r="DN263" s="112"/>
      <c r="DO263" s="112"/>
      <c r="DP263" s="112"/>
      <c r="DQ263" s="112"/>
      <c r="DR263" s="112"/>
      <c r="DS263" s="112"/>
      <c r="DT263" s="112"/>
      <c r="DU263" s="112"/>
      <c r="DV263" s="112"/>
      <c r="DW263" s="112"/>
      <c r="DX263" s="112"/>
      <c r="DY263" s="112"/>
      <c r="DZ263" s="112"/>
      <c r="EA263" s="112"/>
      <c r="EB263" s="112"/>
      <c r="EC263" s="112"/>
      <c r="ED263" s="112"/>
      <c r="EE263" s="112"/>
      <c r="EF263" s="112"/>
    </row>
    <row r="264" spans="1:136" customFormat="1" x14ac:dyDescent="0.2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  <c r="CQ264" s="112"/>
      <c r="CR264" s="112"/>
      <c r="CS264" s="112"/>
      <c r="CT264" s="112"/>
      <c r="CU264" s="112"/>
      <c r="CV264" s="112"/>
      <c r="CW264" s="112"/>
      <c r="CX264" s="112"/>
      <c r="CY264" s="112"/>
      <c r="CZ264" s="112"/>
      <c r="DA264" s="112"/>
      <c r="DB264" s="112"/>
      <c r="DC264" s="112"/>
      <c r="DD264" s="112"/>
      <c r="DE264" s="112"/>
      <c r="DF264" s="112"/>
      <c r="DG264" s="112"/>
      <c r="DH264" s="112"/>
      <c r="DI264" s="112"/>
      <c r="DJ264" s="112"/>
      <c r="DK264" s="112"/>
      <c r="DL264" s="112"/>
      <c r="DM264" s="112"/>
      <c r="DN264" s="112"/>
      <c r="DO264" s="112"/>
      <c r="DP264" s="112"/>
      <c r="DQ264" s="112"/>
      <c r="DR264" s="112"/>
      <c r="DS264" s="112"/>
      <c r="DT264" s="112"/>
      <c r="DU264" s="112"/>
      <c r="DV264" s="112"/>
      <c r="DW264" s="112"/>
      <c r="DX264" s="112"/>
      <c r="DY264" s="112"/>
      <c r="DZ264" s="112"/>
      <c r="EA264" s="112"/>
      <c r="EB264" s="112"/>
      <c r="EC264" s="112"/>
      <c r="ED264" s="112"/>
      <c r="EE264" s="112"/>
      <c r="EF264" s="112"/>
    </row>
    <row r="265" spans="1:136" customFormat="1" x14ac:dyDescent="0.2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</row>
    <row r="266" spans="1:136" customFormat="1" x14ac:dyDescent="0.2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  <c r="CQ266" s="112"/>
      <c r="CR266" s="112"/>
      <c r="CS266" s="112"/>
      <c r="CT266" s="112"/>
      <c r="CU266" s="112"/>
      <c r="CV266" s="112"/>
      <c r="CW266" s="112"/>
      <c r="CX266" s="112"/>
      <c r="CY266" s="112"/>
      <c r="CZ266" s="112"/>
      <c r="DA266" s="112"/>
      <c r="DB266" s="112"/>
      <c r="DC266" s="112"/>
      <c r="DD266" s="112"/>
      <c r="DE266" s="112"/>
      <c r="DF266" s="112"/>
      <c r="DG266" s="112"/>
      <c r="DH266" s="112"/>
      <c r="DI266" s="112"/>
      <c r="DJ266" s="112"/>
      <c r="DK266" s="112"/>
      <c r="DL266" s="112"/>
      <c r="DM266" s="112"/>
      <c r="DN266" s="112"/>
      <c r="DO266" s="112"/>
      <c r="DP266" s="112"/>
      <c r="DQ266" s="112"/>
      <c r="DR266" s="112"/>
      <c r="DS266" s="112"/>
      <c r="DT266" s="112"/>
      <c r="DU266" s="112"/>
      <c r="DV266" s="112"/>
      <c r="DW266" s="112"/>
      <c r="DX266" s="112"/>
      <c r="DY266" s="112"/>
      <c r="DZ266" s="112"/>
      <c r="EA266" s="112"/>
      <c r="EB266" s="112"/>
      <c r="EC266" s="112"/>
      <c r="ED266" s="112"/>
      <c r="EE266" s="112"/>
      <c r="EF266" s="112"/>
    </row>
    <row r="267" spans="1:136" customFormat="1" x14ac:dyDescent="0.2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  <c r="CQ267" s="112"/>
      <c r="CR267" s="112"/>
      <c r="CS267" s="112"/>
      <c r="CT267" s="112"/>
      <c r="CU267" s="112"/>
      <c r="CV267" s="112"/>
      <c r="CW267" s="112"/>
      <c r="CX267" s="112"/>
      <c r="CY267" s="112"/>
      <c r="CZ267" s="112"/>
      <c r="DA267" s="112"/>
      <c r="DB267" s="112"/>
      <c r="DC267" s="112"/>
      <c r="DD267" s="112"/>
      <c r="DE267" s="112"/>
      <c r="DF267" s="112"/>
      <c r="DG267" s="112"/>
      <c r="DH267" s="112"/>
      <c r="DI267" s="112"/>
      <c r="DJ267" s="112"/>
      <c r="DK267" s="112"/>
      <c r="DL267" s="112"/>
      <c r="DM267" s="112"/>
      <c r="DN267" s="112"/>
      <c r="DO267" s="112"/>
      <c r="DP267" s="112"/>
      <c r="DQ267" s="112"/>
      <c r="DR267" s="112"/>
      <c r="DS267" s="112"/>
      <c r="DT267" s="112"/>
      <c r="DU267" s="112"/>
      <c r="DV267" s="112"/>
      <c r="DW267" s="112"/>
      <c r="DX267" s="112"/>
      <c r="DY267" s="112"/>
      <c r="DZ267" s="112"/>
      <c r="EA267" s="112"/>
      <c r="EB267" s="112"/>
      <c r="EC267" s="112"/>
      <c r="ED267" s="112"/>
      <c r="EE267" s="112"/>
      <c r="EF267" s="112"/>
    </row>
    <row r="268" spans="1:136" customFormat="1" x14ac:dyDescent="0.2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  <c r="CQ268" s="112"/>
      <c r="CR268" s="112"/>
      <c r="CS268" s="112"/>
      <c r="CT268" s="112"/>
      <c r="CU268" s="112"/>
      <c r="CV268" s="112"/>
      <c r="CW268" s="112"/>
      <c r="CX268" s="112"/>
      <c r="CY268" s="112"/>
      <c r="CZ268" s="112"/>
      <c r="DA268" s="112"/>
      <c r="DB268" s="112"/>
      <c r="DC268" s="112"/>
      <c r="DD268" s="112"/>
      <c r="DE268" s="112"/>
      <c r="DF268" s="112"/>
      <c r="DG268" s="112"/>
      <c r="DH268" s="112"/>
      <c r="DI268" s="112"/>
      <c r="DJ268" s="112"/>
      <c r="DK268" s="112"/>
      <c r="DL268" s="112"/>
      <c r="DM268" s="112"/>
      <c r="DN268" s="112"/>
      <c r="DO268" s="112"/>
      <c r="DP268" s="112"/>
      <c r="DQ268" s="112"/>
      <c r="DR268" s="112"/>
      <c r="DS268" s="112"/>
      <c r="DT268" s="112"/>
      <c r="DU268" s="112"/>
      <c r="DV268" s="112"/>
      <c r="DW268" s="112"/>
      <c r="DX268" s="112"/>
      <c r="DY268" s="112"/>
      <c r="DZ268" s="112"/>
      <c r="EA268" s="112"/>
      <c r="EB268" s="112"/>
      <c r="EC268" s="112"/>
      <c r="ED268" s="112"/>
      <c r="EE268" s="112"/>
      <c r="EF268" s="112"/>
    </row>
    <row r="269" spans="1:136" customFormat="1" x14ac:dyDescent="0.2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  <c r="CQ269" s="112"/>
      <c r="CR269" s="112"/>
      <c r="CS269" s="112"/>
      <c r="CT269" s="112"/>
      <c r="CU269" s="112"/>
      <c r="CV269" s="112"/>
      <c r="CW269" s="112"/>
      <c r="CX269" s="112"/>
      <c r="CY269" s="112"/>
      <c r="CZ269" s="112"/>
      <c r="DA269" s="112"/>
      <c r="DB269" s="112"/>
      <c r="DC269" s="112"/>
      <c r="DD269" s="112"/>
      <c r="DE269" s="112"/>
      <c r="DF269" s="112"/>
      <c r="DG269" s="112"/>
      <c r="DH269" s="112"/>
      <c r="DI269" s="112"/>
      <c r="DJ269" s="112"/>
      <c r="DK269" s="112"/>
      <c r="DL269" s="112"/>
      <c r="DM269" s="112"/>
      <c r="DN269" s="112"/>
      <c r="DO269" s="112"/>
      <c r="DP269" s="112"/>
      <c r="DQ269" s="112"/>
      <c r="DR269" s="112"/>
      <c r="DS269" s="112"/>
      <c r="DT269" s="112"/>
      <c r="DU269" s="112"/>
      <c r="DV269" s="112"/>
      <c r="DW269" s="112"/>
      <c r="DX269" s="112"/>
      <c r="DY269" s="112"/>
      <c r="DZ269" s="112"/>
      <c r="EA269" s="112"/>
      <c r="EB269" s="112"/>
      <c r="EC269" s="112"/>
      <c r="ED269" s="112"/>
      <c r="EE269" s="112"/>
      <c r="EF269" s="112"/>
    </row>
    <row r="270" spans="1:136" customFormat="1" x14ac:dyDescent="0.2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  <c r="CQ270" s="112"/>
      <c r="CR270" s="112"/>
      <c r="CS270" s="112"/>
      <c r="CT270" s="112"/>
      <c r="CU270" s="112"/>
      <c r="CV270" s="112"/>
      <c r="CW270" s="112"/>
      <c r="CX270" s="112"/>
      <c r="CY270" s="112"/>
      <c r="CZ270" s="112"/>
      <c r="DA270" s="112"/>
      <c r="DB270" s="112"/>
      <c r="DC270" s="112"/>
      <c r="DD270" s="112"/>
      <c r="DE270" s="112"/>
      <c r="DF270" s="112"/>
      <c r="DG270" s="112"/>
      <c r="DH270" s="112"/>
      <c r="DI270" s="112"/>
      <c r="DJ270" s="112"/>
      <c r="DK270" s="112"/>
      <c r="DL270" s="112"/>
      <c r="DM270" s="112"/>
      <c r="DN270" s="112"/>
      <c r="DO270" s="112"/>
      <c r="DP270" s="112"/>
      <c r="DQ270" s="112"/>
      <c r="DR270" s="112"/>
      <c r="DS270" s="112"/>
      <c r="DT270" s="112"/>
      <c r="DU270" s="112"/>
      <c r="DV270" s="112"/>
      <c r="DW270" s="112"/>
      <c r="DX270" s="112"/>
      <c r="DY270" s="112"/>
      <c r="DZ270" s="112"/>
      <c r="EA270" s="112"/>
      <c r="EB270" s="112"/>
      <c r="EC270" s="112"/>
      <c r="ED270" s="112"/>
      <c r="EE270" s="112"/>
      <c r="EF270" s="112"/>
    </row>
    <row r="271" spans="1:136" customFormat="1" x14ac:dyDescent="0.2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  <c r="CQ271" s="112"/>
      <c r="CR271" s="112"/>
      <c r="CS271" s="112"/>
      <c r="CT271" s="112"/>
      <c r="CU271" s="112"/>
      <c r="CV271" s="112"/>
      <c r="CW271" s="112"/>
      <c r="CX271" s="112"/>
      <c r="CY271" s="112"/>
      <c r="CZ271" s="112"/>
      <c r="DA271" s="112"/>
      <c r="DB271" s="112"/>
      <c r="DC271" s="112"/>
      <c r="DD271" s="112"/>
      <c r="DE271" s="112"/>
      <c r="DF271" s="112"/>
      <c r="DG271" s="112"/>
      <c r="DH271" s="112"/>
      <c r="DI271" s="112"/>
      <c r="DJ271" s="112"/>
      <c r="DK271" s="112"/>
      <c r="DL271" s="112"/>
      <c r="DM271" s="112"/>
      <c r="DN271" s="112"/>
      <c r="DO271" s="112"/>
      <c r="DP271" s="112"/>
      <c r="DQ271" s="112"/>
      <c r="DR271" s="112"/>
      <c r="DS271" s="112"/>
      <c r="DT271" s="112"/>
      <c r="DU271" s="112"/>
      <c r="DV271" s="112"/>
      <c r="DW271" s="112"/>
      <c r="DX271" s="112"/>
      <c r="DY271" s="112"/>
      <c r="DZ271" s="112"/>
      <c r="EA271" s="112"/>
      <c r="EB271" s="112"/>
      <c r="EC271" s="112"/>
      <c r="ED271" s="112"/>
      <c r="EE271" s="112"/>
      <c r="EF271" s="112"/>
    </row>
    <row r="272" spans="1:136" customFormat="1" x14ac:dyDescent="0.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</row>
    <row r="273" spans="1:136" customFormat="1" x14ac:dyDescent="0.2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  <c r="CQ273" s="112"/>
      <c r="CR273" s="112"/>
      <c r="CS273" s="112"/>
      <c r="CT273" s="112"/>
      <c r="CU273" s="112"/>
      <c r="CV273" s="112"/>
      <c r="CW273" s="112"/>
      <c r="CX273" s="112"/>
      <c r="CY273" s="112"/>
      <c r="CZ273" s="112"/>
      <c r="DA273" s="112"/>
      <c r="DB273" s="112"/>
      <c r="DC273" s="112"/>
      <c r="DD273" s="112"/>
      <c r="DE273" s="112"/>
      <c r="DF273" s="112"/>
      <c r="DG273" s="112"/>
      <c r="DH273" s="112"/>
      <c r="DI273" s="112"/>
      <c r="DJ273" s="112"/>
      <c r="DK273" s="112"/>
      <c r="DL273" s="112"/>
      <c r="DM273" s="112"/>
      <c r="DN273" s="112"/>
      <c r="DO273" s="112"/>
      <c r="DP273" s="112"/>
      <c r="DQ273" s="112"/>
      <c r="DR273" s="112"/>
      <c r="DS273" s="112"/>
      <c r="DT273" s="112"/>
      <c r="DU273" s="112"/>
      <c r="DV273" s="112"/>
      <c r="DW273" s="112"/>
      <c r="DX273" s="112"/>
      <c r="DY273" s="112"/>
      <c r="DZ273" s="112"/>
      <c r="EA273" s="112"/>
      <c r="EB273" s="112"/>
      <c r="EC273" s="112"/>
      <c r="ED273" s="112"/>
      <c r="EE273" s="112"/>
      <c r="EF273" s="112"/>
    </row>
    <row r="274" spans="1:136" customFormat="1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  <c r="CW274" s="112"/>
      <c r="CX274" s="112"/>
      <c r="CY274" s="112"/>
      <c r="CZ274" s="112"/>
      <c r="DA274" s="112"/>
      <c r="DB274" s="112"/>
      <c r="DC274" s="112"/>
      <c r="DD274" s="112"/>
      <c r="DE274" s="112"/>
      <c r="DF274" s="112"/>
      <c r="DG274" s="112"/>
      <c r="DH274" s="112"/>
      <c r="DI274" s="112"/>
      <c r="DJ274" s="112"/>
      <c r="DK274" s="112"/>
      <c r="DL274" s="112"/>
      <c r="DM274" s="112"/>
      <c r="DN274" s="112"/>
      <c r="DO274" s="112"/>
      <c r="DP274" s="112"/>
      <c r="DQ274" s="112"/>
      <c r="DR274" s="112"/>
      <c r="DS274" s="112"/>
      <c r="DT274" s="112"/>
      <c r="DU274" s="112"/>
      <c r="DV274" s="112"/>
      <c r="DW274" s="112"/>
      <c r="DX274" s="112"/>
      <c r="DY274" s="112"/>
      <c r="DZ274" s="112"/>
      <c r="EA274" s="112"/>
      <c r="EB274" s="112"/>
      <c r="EC274" s="112"/>
      <c r="ED274" s="112"/>
      <c r="EE274" s="112"/>
      <c r="EF274" s="112"/>
    </row>
    <row r="275" spans="1:136" customFormat="1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  <c r="CQ275" s="112"/>
      <c r="CR275" s="112"/>
      <c r="CS275" s="112"/>
      <c r="CT275" s="112"/>
      <c r="CU275" s="112"/>
      <c r="CV275" s="112"/>
      <c r="CW275" s="112"/>
      <c r="CX275" s="112"/>
      <c r="CY275" s="112"/>
      <c r="CZ275" s="112"/>
      <c r="DA275" s="112"/>
      <c r="DB275" s="112"/>
      <c r="DC275" s="112"/>
      <c r="DD275" s="112"/>
      <c r="DE275" s="112"/>
      <c r="DF275" s="112"/>
      <c r="DG275" s="112"/>
      <c r="DH275" s="112"/>
      <c r="DI275" s="112"/>
      <c r="DJ275" s="112"/>
      <c r="DK275" s="112"/>
      <c r="DL275" s="112"/>
      <c r="DM275" s="112"/>
      <c r="DN275" s="112"/>
      <c r="DO275" s="112"/>
      <c r="DP275" s="112"/>
      <c r="DQ275" s="112"/>
      <c r="DR275" s="112"/>
      <c r="DS275" s="112"/>
      <c r="DT275" s="112"/>
      <c r="DU275" s="112"/>
      <c r="DV275" s="112"/>
      <c r="DW275" s="112"/>
      <c r="DX275" s="112"/>
      <c r="DY275" s="112"/>
      <c r="DZ275" s="112"/>
      <c r="EA275" s="112"/>
      <c r="EB275" s="112"/>
      <c r="EC275" s="112"/>
      <c r="ED275" s="112"/>
      <c r="EE275" s="112"/>
      <c r="EF275" s="112"/>
    </row>
    <row r="276" spans="1:136" customFormat="1" x14ac:dyDescent="0.2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</row>
    <row r="277" spans="1:136" customFormat="1" x14ac:dyDescent="0.2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  <c r="CQ277" s="112"/>
      <c r="CR277" s="112"/>
      <c r="CS277" s="112"/>
      <c r="CT277" s="112"/>
      <c r="CU277" s="112"/>
      <c r="CV277" s="112"/>
      <c r="CW277" s="112"/>
      <c r="CX277" s="112"/>
      <c r="CY277" s="112"/>
      <c r="CZ277" s="112"/>
      <c r="DA277" s="112"/>
      <c r="DB277" s="112"/>
      <c r="DC277" s="112"/>
      <c r="DD277" s="112"/>
      <c r="DE277" s="112"/>
      <c r="DF277" s="112"/>
      <c r="DG277" s="112"/>
      <c r="DH277" s="112"/>
      <c r="DI277" s="112"/>
      <c r="DJ277" s="112"/>
      <c r="DK277" s="112"/>
      <c r="DL277" s="112"/>
      <c r="DM277" s="112"/>
      <c r="DN277" s="112"/>
      <c r="DO277" s="112"/>
      <c r="DP277" s="112"/>
      <c r="DQ277" s="112"/>
      <c r="DR277" s="112"/>
      <c r="DS277" s="112"/>
      <c r="DT277" s="112"/>
      <c r="DU277" s="112"/>
      <c r="DV277" s="112"/>
      <c r="DW277" s="112"/>
      <c r="DX277" s="112"/>
      <c r="DY277" s="112"/>
      <c r="DZ277" s="112"/>
      <c r="EA277" s="112"/>
      <c r="EB277" s="112"/>
      <c r="EC277" s="112"/>
      <c r="ED277" s="112"/>
      <c r="EE277" s="112"/>
      <c r="EF277" s="112"/>
    </row>
    <row r="278" spans="1:136" customFormat="1" x14ac:dyDescent="0.2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  <c r="CQ278" s="112"/>
      <c r="CR278" s="112"/>
      <c r="CS278" s="112"/>
      <c r="CT278" s="112"/>
      <c r="CU278" s="112"/>
      <c r="CV278" s="112"/>
      <c r="CW278" s="112"/>
      <c r="CX278" s="112"/>
      <c r="CY278" s="112"/>
      <c r="CZ278" s="112"/>
      <c r="DA278" s="112"/>
      <c r="DB278" s="112"/>
      <c r="DC278" s="112"/>
      <c r="DD278" s="112"/>
      <c r="DE278" s="112"/>
      <c r="DF278" s="112"/>
      <c r="DG278" s="112"/>
      <c r="DH278" s="112"/>
      <c r="DI278" s="112"/>
      <c r="DJ278" s="112"/>
      <c r="DK278" s="112"/>
      <c r="DL278" s="112"/>
      <c r="DM278" s="112"/>
      <c r="DN278" s="112"/>
      <c r="DO278" s="112"/>
      <c r="DP278" s="112"/>
      <c r="DQ278" s="112"/>
      <c r="DR278" s="112"/>
      <c r="DS278" s="112"/>
      <c r="DT278" s="112"/>
      <c r="DU278" s="112"/>
      <c r="DV278" s="112"/>
      <c r="DW278" s="112"/>
      <c r="DX278" s="112"/>
      <c r="DY278" s="112"/>
      <c r="DZ278" s="112"/>
      <c r="EA278" s="112"/>
      <c r="EB278" s="112"/>
      <c r="EC278" s="112"/>
      <c r="ED278" s="112"/>
      <c r="EE278" s="112"/>
      <c r="EF278" s="112"/>
    </row>
    <row r="279" spans="1:136" customFormat="1" x14ac:dyDescent="0.2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</row>
    <row r="280" spans="1:136" customFormat="1" x14ac:dyDescent="0.2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</row>
    <row r="281" spans="1:136" customFormat="1" x14ac:dyDescent="0.2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</row>
    <row r="282" spans="1:136" customFormat="1" x14ac:dyDescent="0.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</row>
    <row r="283" spans="1:136" customFormat="1" x14ac:dyDescent="0.2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</row>
    <row r="284" spans="1:136" customFormat="1" x14ac:dyDescent="0.2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</row>
    <row r="285" spans="1:136" customFormat="1" x14ac:dyDescent="0.2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</row>
    <row r="286" spans="1:136" customFormat="1" x14ac:dyDescent="0.2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</row>
    <row r="287" spans="1:136" customFormat="1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</row>
    <row r="288" spans="1:136" customFormat="1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</row>
    <row r="289" spans="1:136" customFormat="1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</row>
    <row r="290" spans="1:136" customFormat="1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</row>
    <row r="291" spans="1:136" customFormat="1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</row>
    <row r="292" spans="1:136" customFormat="1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</row>
    <row r="293" spans="1:136" customFormat="1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</row>
    <row r="294" spans="1:136" customFormat="1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</row>
    <row r="295" spans="1:136" customFormat="1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</row>
    <row r="296" spans="1:136" customFormat="1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</row>
    <row r="297" spans="1:136" customFormat="1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</row>
    <row r="298" spans="1:136" customFormat="1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</row>
    <row r="299" spans="1:136" customFormat="1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  <c r="CQ299" s="112"/>
      <c r="CR299" s="112"/>
      <c r="CS299" s="112"/>
      <c r="CT299" s="112"/>
      <c r="CU299" s="112"/>
      <c r="CV299" s="112"/>
      <c r="CW299" s="112"/>
      <c r="CX299" s="112"/>
      <c r="CY299" s="112"/>
      <c r="CZ299" s="112"/>
      <c r="DA299" s="112"/>
      <c r="DB299" s="112"/>
      <c r="DC299" s="112"/>
      <c r="DD299" s="112"/>
      <c r="DE299" s="112"/>
      <c r="DF299" s="112"/>
      <c r="DG299" s="112"/>
      <c r="DH299" s="112"/>
      <c r="DI299" s="112"/>
      <c r="DJ299" s="112"/>
      <c r="DK299" s="112"/>
      <c r="DL299" s="112"/>
      <c r="DM299" s="112"/>
      <c r="DN299" s="112"/>
      <c r="DO299" s="112"/>
      <c r="DP299" s="112"/>
      <c r="DQ299" s="112"/>
      <c r="DR299" s="112"/>
      <c r="DS299" s="112"/>
      <c r="DT299" s="112"/>
      <c r="DU299" s="112"/>
      <c r="DV299" s="112"/>
      <c r="DW299" s="112"/>
      <c r="DX299" s="112"/>
      <c r="DY299" s="112"/>
      <c r="DZ299" s="112"/>
      <c r="EA299" s="112"/>
      <c r="EB299" s="112"/>
      <c r="EC299" s="112"/>
      <c r="ED299" s="112"/>
      <c r="EE299" s="112"/>
      <c r="EF299" s="112"/>
    </row>
    <row r="300" spans="1:136" customFormat="1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</row>
    <row r="301" spans="1:136" customFormat="1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R301" s="112"/>
      <c r="CS301" s="112"/>
      <c r="CT301" s="112"/>
      <c r="CU301" s="112"/>
      <c r="CV301" s="112"/>
      <c r="CW301" s="112"/>
      <c r="CX301" s="112"/>
      <c r="CY301" s="112"/>
      <c r="CZ301" s="112"/>
      <c r="DA301" s="112"/>
      <c r="DB301" s="112"/>
      <c r="DC301" s="112"/>
      <c r="DD301" s="112"/>
      <c r="DE301" s="112"/>
      <c r="DF301" s="112"/>
      <c r="DG301" s="112"/>
      <c r="DH301" s="112"/>
      <c r="DI301" s="112"/>
      <c r="DJ301" s="112"/>
      <c r="DK301" s="112"/>
      <c r="DL301" s="112"/>
      <c r="DM301" s="112"/>
      <c r="DN301" s="112"/>
      <c r="DO301" s="112"/>
      <c r="DP301" s="112"/>
      <c r="DQ301" s="112"/>
      <c r="DR301" s="112"/>
      <c r="DS301" s="112"/>
      <c r="DT301" s="112"/>
      <c r="DU301" s="112"/>
      <c r="DV301" s="112"/>
      <c r="DW301" s="112"/>
      <c r="DX301" s="112"/>
      <c r="DY301" s="112"/>
      <c r="DZ301" s="112"/>
      <c r="EA301" s="112"/>
      <c r="EB301" s="112"/>
      <c r="EC301" s="112"/>
      <c r="ED301" s="112"/>
      <c r="EE301" s="112"/>
      <c r="EF301" s="112"/>
    </row>
    <row r="302" spans="1:136" customFormat="1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</row>
    <row r="303" spans="1:136" customFormat="1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</row>
    <row r="304" spans="1:136" customFormat="1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</row>
    <row r="305" spans="1:136" customFormat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59" spans="17:17" x14ac:dyDescent="0.2">
      <c r="Q3159" s="72">
        <f>COUNT(Q2:Q3157)</f>
        <v>50</v>
      </c>
    </row>
    <row r="3361" spans="4:64" x14ac:dyDescent="0.2">
      <c r="D3361" s="49" t="s">
        <v>788</v>
      </c>
      <c r="F3361" s="72" t="s">
        <v>736</v>
      </c>
      <c r="G3361" s="72" t="s">
        <v>712</v>
      </c>
      <c r="H3361" s="72" t="s">
        <v>829</v>
      </c>
      <c r="I3361" s="72" t="s">
        <v>714</v>
      </c>
      <c r="J3361" s="72" t="s">
        <v>829</v>
      </c>
      <c r="K3361" s="72" t="s">
        <v>714</v>
      </c>
      <c r="O3361" s="111">
        <f>COUNT(O3307:O3360)</f>
        <v>0</v>
      </c>
      <c r="AL3361" s="72" t="s">
        <v>723</v>
      </c>
      <c r="AO3361" s="72" t="s">
        <v>730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735</v>
      </c>
      <c r="F3362" s="72" t="s">
        <v>746</v>
      </c>
      <c r="G3362" s="72" t="s">
        <v>733</v>
      </c>
      <c r="H3362" s="49" t="s">
        <v>721</v>
      </c>
      <c r="I3362" s="72" t="s">
        <v>727</v>
      </c>
      <c r="J3362" s="72" t="s">
        <v>721</v>
      </c>
      <c r="K3362" s="72" t="s">
        <v>727</v>
      </c>
      <c r="AL3362" s="72" t="s">
        <v>716</v>
      </c>
      <c r="AO3362" s="72" t="s">
        <v>831</v>
      </c>
      <c r="AR3362" s="72">
        <f>COUNT(AR3307:AR3361)</f>
        <v>0</v>
      </c>
    </row>
    <row r="3363" spans="4:64" x14ac:dyDescent="0.2">
      <c r="D3363" s="72" t="s">
        <v>745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743</v>
      </c>
      <c r="AO3363" s="72" t="s">
        <v>834</v>
      </c>
    </row>
    <row r="3364" spans="4:64" x14ac:dyDescent="0.2">
      <c r="D3364" s="72" t="s">
        <v>725</v>
      </c>
      <c r="F3364" s="72" t="s">
        <v>726</v>
      </c>
      <c r="H3364" s="49" t="s">
        <v>720</v>
      </c>
      <c r="J3364" s="72" t="s">
        <v>720</v>
      </c>
      <c r="AL3364" s="72" t="s">
        <v>799</v>
      </c>
      <c r="AO3364" s="72" t="s">
        <v>835</v>
      </c>
    </row>
    <row r="3365" spans="4:64" x14ac:dyDescent="0.2">
      <c r="D3365" s="72" t="s">
        <v>717</v>
      </c>
      <c r="F3365" s="72" t="s">
        <v>731</v>
      </c>
      <c r="H3365" s="49" t="s">
        <v>715</v>
      </c>
      <c r="J3365" s="72" t="s">
        <v>715</v>
      </c>
      <c r="AL3365" s="72" t="s">
        <v>832</v>
      </c>
      <c r="AO3365" s="72" t="s">
        <v>715</v>
      </c>
    </row>
    <row r="3366" spans="4:64" x14ac:dyDescent="0.2">
      <c r="D3366" s="72" t="s">
        <v>747</v>
      </c>
      <c r="F3366" s="72" t="s">
        <v>734</v>
      </c>
      <c r="AL3366" s="72" t="s">
        <v>744</v>
      </c>
    </row>
    <row r="3367" spans="4:64" x14ac:dyDescent="0.2">
      <c r="D3367" s="72" t="s">
        <v>741</v>
      </c>
      <c r="F3367" s="72" t="s">
        <v>729</v>
      </c>
      <c r="AL3367" s="72" t="s">
        <v>737</v>
      </c>
    </row>
    <row r="3368" spans="4:64" x14ac:dyDescent="0.2">
      <c r="D3368" s="72" t="s">
        <v>742</v>
      </c>
      <c r="F3368" s="72" t="s">
        <v>711</v>
      </c>
      <c r="AL3368" s="72" t="s">
        <v>777</v>
      </c>
    </row>
    <row r="3369" spans="4:64" x14ac:dyDescent="0.2">
      <c r="D3369" s="72" t="s">
        <v>728</v>
      </c>
    </row>
    <row r="3370" spans="4:64" x14ac:dyDescent="0.2">
      <c r="D3370" s="72" t="s">
        <v>739</v>
      </c>
    </row>
    <row r="3371" spans="4:64" x14ac:dyDescent="0.2">
      <c r="D3371" s="72" t="s">
        <v>709</v>
      </c>
    </row>
    <row r="3372" spans="4:64" x14ac:dyDescent="0.2">
      <c r="D3372" s="72" t="s">
        <v>830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30</vt:i4>
      </vt:variant>
    </vt:vector>
  </HeadingPairs>
  <TitlesOfParts>
    <vt:vector size="43" baseType="lpstr">
      <vt:lpstr>5</vt:lpstr>
      <vt:lpstr>9</vt:lpstr>
      <vt:lpstr>13</vt:lpstr>
      <vt:lpstr> Таблица 1</vt:lpstr>
      <vt:lpstr>5_2</vt:lpstr>
      <vt:lpstr>9_2</vt:lpstr>
      <vt:lpstr>13_2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2021-03-02T11:55:00Z</dcterms:modified>
</cp:coreProperties>
</file>