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Новоселицкий\"/>
    </mc:Choice>
  </mc:AlternateContent>
  <bookViews>
    <workbookView xWindow="0" yWindow="0" windowWidth="20490" windowHeight="7815" tabRatio="1000" activeTab="7"/>
  </bookViews>
  <sheets>
    <sheet name="4" sheetId="14" r:id="rId1"/>
    <sheet name="7" sheetId="43" r:id="rId2"/>
    <sheet name="8" sheetId="44" r:id="rId3"/>
    <sheet name="0" sheetId="12" r:id="rId4"/>
    <sheet name=" Таблица 1" sheetId="1" r:id="rId5"/>
    <sheet name="4_2" sheetId="15" r:id="rId6"/>
    <sheet name="7_2" sheetId="46" r:id="rId7"/>
    <sheet name="8_2" sheetId="47" r:id="rId8"/>
    <sheet name="0_2" sheetId="41" r:id="rId9"/>
    <sheet name="Таблица 2" sheetId="5" r:id="rId10"/>
    <sheet name="Кадры" sheetId="9" r:id="rId11"/>
    <sheet name="Свод " sheetId="6" r:id="rId12"/>
    <sheet name="Лист2" sheetId="11" state="hidden" r:id="rId13"/>
    <sheet name="Источник" sheetId="7" state="hidden" r:id="rId14"/>
    <sheet name="Список школ" sheetId="8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10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15" r:id="rId23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E4" i="47"/>
  <c r="E3" i="47"/>
  <c r="E2" i="47"/>
  <c r="E4" i="46"/>
  <c r="E3" i="46"/>
  <c r="E2" i="46"/>
  <c r="W27" i="44"/>
  <c r="V27" i="44"/>
  <c r="W26" i="44"/>
  <c r="V26" i="44"/>
  <c r="W25" i="44"/>
  <c r="V25" i="44"/>
  <c r="W24" i="44"/>
  <c r="V24" i="44"/>
  <c r="W23" i="44"/>
  <c r="V23" i="44"/>
  <c r="W22" i="44"/>
  <c r="V22" i="44"/>
  <c r="W21" i="44"/>
  <c r="V21" i="44"/>
  <c r="W20" i="44"/>
  <c r="V20" i="44"/>
  <c r="W19" i="44"/>
  <c r="V19" i="44"/>
  <c r="W18" i="44"/>
  <c r="V18" i="44"/>
  <c r="W17" i="44"/>
  <c r="V17" i="44"/>
  <c r="W16" i="44"/>
  <c r="V16" i="44"/>
  <c r="V15" i="44"/>
  <c r="W14" i="44"/>
  <c r="V14" i="44"/>
  <c r="W13" i="44"/>
  <c r="V13" i="44"/>
  <c r="W12" i="44"/>
  <c r="V12" i="44"/>
  <c r="W11" i="44"/>
  <c r="V11" i="44"/>
  <c r="W10" i="44"/>
  <c r="V10" i="44"/>
  <c r="W9" i="44"/>
  <c r="V9" i="44"/>
  <c r="W8" i="44"/>
  <c r="V8" i="44"/>
  <c r="V7" i="44"/>
  <c r="W27" i="43"/>
  <c r="V27" i="43"/>
  <c r="W26" i="43"/>
  <c r="V26" i="43"/>
  <c r="W25" i="43"/>
  <c r="V25" i="43"/>
  <c r="W24" i="43"/>
  <c r="V24" i="43"/>
  <c r="W23" i="43"/>
  <c r="V23" i="43"/>
  <c r="W22" i="43"/>
  <c r="V22" i="43"/>
  <c r="W21" i="43"/>
  <c r="V21" i="43"/>
  <c r="W20" i="43"/>
  <c r="V20" i="43"/>
  <c r="W19" i="43"/>
  <c r="V19" i="43"/>
  <c r="W18" i="43"/>
  <c r="V18" i="43"/>
  <c r="W17" i="43"/>
  <c r="V17" i="43"/>
  <c r="W16" i="43"/>
  <c r="V16" i="43"/>
  <c r="V15" i="43"/>
  <c r="W14" i="43"/>
  <c r="V14" i="43"/>
  <c r="W13" i="43"/>
  <c r="V13" i="43"/>
  <c r="W12" i="43"/>
  <c r="V12" i="43"/>
  <c r="W11" i="43"/>
  <c r="V11" i="43"/>
  <c r="W10" i="43"/>
  <c r="V10" i="43"/>
  <c r="W9" i="43"/>
  <c r="V9" i="43"/>
  <c r="W8" i="43"/>
  <c r="V8" i="43"/>
  <c r="V7" i="43"/>
  <c r="W8" i="14" l="1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C2" i="1" l="1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<sst xmlns="http://schemas.openxmlformats.org/spreadsheetml/2006/main" count="3158" uniqueCount="915">
  <si>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</si>
  <si>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</si>
  <si>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</si>
  <si>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</si>
  <si>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</si>
  <si>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</si>
  <si>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</si>
  <si>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</si>
  <si>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</si>
  <si>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</si>
  <si>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</si>
  <si>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</si>
  <si>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</si>
  <si>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</si>
  <si>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</si>
  <si>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</si>
  <si>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</si>
  <si>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</si>
  <si>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</si>
  <si>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</si>
  <si>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</si>
  <si>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</si>
  <si>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</si>
  <si>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</si>
  <si>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</si>
  <si>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</si>
  <si>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</si>
  <si>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</si>
  <si>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</si>
  <si>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</si>
  <si>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</si>
  <si>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</si>
  <si>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</si>
  <si>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</si>
  <si>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</si>
  <si>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</si>
  <si>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</si>
  <si>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</si>
  <si>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</si>
  <si>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</si>
  <si>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</si>
  <si>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</si>
  <si>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</si>
  <si>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</si>
  <si>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</si>
  <si>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</si>
  <si>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</si>
  <si>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</si>
  <si>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</si>
  <si>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</si>
  <si>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</si>
  <si>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</si>
  <si>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</si>
  <si>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</si>
  <si>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</si>
  <si>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</si>
  <si>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</si>
  <si>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</si>
  <si>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</si>
  <si>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</si>
  <si>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</si>
  <si>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</si>
  <si>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</si>
  <si>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</si>
  <si>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</si>
  <si>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</si>
  <si>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</si>
  <si>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</si>
  <si>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</si>
  <si>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</si>
  <si>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</si>
  <si>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</si>
  <si>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</si>
  <si>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</si>
  <si>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</si>
  <si>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</si>
  <si>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</si>
  <si>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</si>
  <si>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</si>
  <si>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</si>
  <si>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</si>
  <si>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</si>
  <si>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</si>
  <si>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</si>
  <si>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</si>
  <si>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</si>
  <si>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</si>
  <si>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</si>
  <si>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</si>
  <si>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</si>
  <si>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</si>
  <si>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</si>
  <si>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</si>
  <si>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</si>
  <si>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</si>
  <si>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</si>
  <si>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</si>
  <si>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</si>
  <si>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</si>
  <si>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</si>
  <si>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</si>
  <si>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</si>
  <si>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</si>
  <si>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</si>
  <si>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</si>
  <si>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</si>
  <si>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</si>
  <si>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</si>
  <si>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</si>
  <si>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</si>
  <si>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</si>
  <si>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</si>
  <si>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</si>
  <si>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</si>
  <si>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</si>
  <si>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</si>
  <si>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</si>
  <si>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</si>
  <si>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</si>
  <si>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</si>
  <si>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</si>
  <si>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</si>
  <si>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</si>
  <si>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</si>
  <si>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</si>
  <si>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</si>
  <si>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</si>
  <si>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</si>
  <si>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</si>
  <si>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</si>
  <si>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</si>
  <si>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</si>
  <si>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</si>
  <si>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</si>
  <si>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</si>
  <si>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</si>
  <si>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</si>
  <si>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</si>
  <si>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</si>
  <si>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</si>
  <si>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</si>
  <si>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</si>
  <si>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</si>
  <si>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</si>
  <si>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</si>
  <si>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</si>
  <si>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</si>
  <si>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</si>
  <si>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</si>
  <si>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</si>
  <si>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</si>
  <si>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</si>
  <si>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</si>
  <si>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</si>
  <si>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</si>
  <si>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</si>
  <si>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</si>
  <si>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</si>
  <si>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</si>
  <si>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</si>
  <si>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</si>
  <si>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</si>
  <si>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</si>
  <si>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</si>
  <si>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</si>
  <si>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</si>
  <si>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</si>
  <si>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</si>
  <si>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</si>
  <si>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</si>
  <si>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</si>
  <si>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</si>
  <si>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</si>
  <si>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</si>
  <si>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</si>
  <si>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</si>
  <si>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</si>
  <si>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</si>
  <si>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</si>
  <si>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</si>
  <si>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</si>
  <si>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</si>
  <si>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</si>
  <si>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</si>
  <si>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</si>
  <si>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</si>
  <si>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</si>
  <si>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</si>
  <si>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</si>
  <si>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</si>
  <si>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</si>
  <si>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</si>
  <si>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</si>
  <si>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</si>
  <si>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</si>
  <si>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</si>
  <si>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</si>
  <si>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</si>
  <si>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</si>
  <si>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</si>
  <si>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</si>
  <si>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</si>
  <si>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</si>
  <si>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</si>
  <si>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</si>
  <si>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</si>
  <si>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</si>
  <si>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</si>
  <si>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</si>
  <si>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</si>
  <si>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</si>
  <si>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</si>
  <si>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</si>
  <si>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</si>
  <si>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</si>
  <si>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</si>
  <si>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</si>
  <si>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</si>
  <si>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</si>
  <si>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</si>
  <si>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</si>
  <si>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</si>
  <si>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</si>
  <si>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</si>
  <si>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</si>
  <si>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</si>
  <si>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</si>
  <si>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</si>
  <si>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</si>
  <si>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</si>
  <si>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</si>
  <si>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</si>
  <si>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</si>
  <si>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</si>
  <si>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</si>
  <si>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</si>
  <si>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</si>
  <si>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</si>
  <si>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</si>
  <si>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</si>
  <si>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</si>
  <si>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</si>
  <si>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</si>
  <si>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</si>
  <si>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</si>
  <si>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</si>
  <si>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</si>
  <si>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</si>
  <si>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</si>
  <si>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</si>
  <si>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</si>
  <si>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</si>
  <si>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</si>
  <si>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</si>
  <si>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</si>
  <si>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</si>
  <si>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</si>
  <si>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</si>
  <si>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</si>
  <si>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</si>
  <si>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</si>
  <si>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</si>
  <si>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</si>
  <si>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</si>
  <si>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</si>
  <si>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</si>
  <si>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</si>
  <si>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</si>
  <si>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</si>
  <si>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</si>
  <si>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</si>
  <si>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</si>
  <si>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</si>
  <si>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</si>
  <si>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</si>
  <si>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</si>
  <si>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</si>
  <si>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</si>
  <si>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</si>
  <si>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</si>
  <si>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</si>
  <si>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</si>
  <si>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</si>
  <si>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</si>
  <si>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</si>
  <si>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</si>
  <si>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</si>
  <si>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</si>
  <si>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</si>
  <si>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</si>
  <si>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</si>
  <si>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</si>
  <si>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</si>
  <si>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</si>
  <si>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</si>
  <si>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</si>
  <si>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</si>
  <si>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</si>
  <si>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</si>
  <si>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</si>
  <si>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</si>
  <si>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</si>
  <si>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</si>
  <si>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</si>
  <si>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</si>
  <si>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</si>
  <si>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</si>
  <si>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</si>
  <si>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</si>
  <si>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</si>
  <si>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</si>
  <si>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</si>
  <si>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</si>
  <si>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</si>
  <si>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</si>
  <si>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</si>
  <si>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</si>
  <si>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</si>
  <si>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</si>
  <si>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</si>
  <si>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</si>
  <si>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</si>
  <si>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</si>
  <si>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</si>
  <si>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</si>
  <si>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</si>
  <si>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</si>
  <si>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</si>
  <si>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</si>
  <si>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</si>
  <si>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</si>
  <si>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</si>
  <si>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</si>
  <si>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</si>
  <si>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</si>
  <si>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</si>
  <si>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</si>
  <si>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</si>
  <si>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</si>
  <si>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</si>
  <si>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</si>
  <si>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</si>
  <si>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</si>
  <si>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</si>
  <si>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</si>
  <si>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</si>
  <si>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</si>
  <si>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</si>
  <si>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</si>
  <si>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</si>
  <si>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</si>
  <si>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</si>
  <si>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</si>
  <si>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</si>
  <si>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</si>
  <si>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</si>
  <si>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</si>
  <si>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</si>
  <si>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</si>
  <si>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</si>
  <si>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</si>
  <si>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</si>
  <si>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</si>
  <si>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</si>
  <si>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</si>
  <si>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</si>
  <si>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</si>
  <si>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</si>
  <si>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</si>
  <si>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</si>
  <si>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</si>
  <si>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</si>
  <si>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</si>
  <si>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</si>
  <si>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</si>
  <si>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</si>
  <si>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</si>
  <si>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</si>
  <si>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</si>
  <si>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</si>
  <si>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</si>
  <si>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</si>
  <si>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</si>
  <si>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</si>
  <si>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</si>
  <si>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</si>
  <si>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</si>
  <si>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</si>
  <si>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</si>
  <si>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</si>
  <si>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</si>
  <si>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</si>
  <si>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</si>
  <si>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</si>
  <si>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</si>
  <si>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</si>
  <si>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</si>
  <si>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</si>
  <si>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</si>
  <si>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</si>
  <si>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</si>
  <si>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</si>
  <si>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</si>
  <si>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</si>
  <si>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</si>
  <si>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</si>
  <si>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</si>
  <si>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</si>
  <si>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</si>
  <si>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</si>
  <si>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</si>
  <si>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</si>
  <si>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</si>
  <si>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</si>
  <si>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</si>
  <si>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</si>
  <si>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</si>
  <si>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</si>
  <si>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</si>
  <si>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</si>
  <si>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</si>
  <si>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</si>
  <si>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</si>
  <si>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</si>
  <si>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</si>
  <si>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</si>
  <si>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</si>
  <si>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</si>
  <si>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</si>
  <si>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</si>
  <si>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</si>
  <si>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</si>
  <si>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</si>
  <si>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</si>
  <si>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</si>
  <si>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</si>
  <si>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</si>
  <si>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</si>
  <si>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</si>
  <si>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</si>
  <si>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</si>
  <si>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</si>
  <si>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</si>
  <si>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</si>
  <si>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</si>
  <si>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</si>
  <si>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</si>
  <si>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</si>
  <si>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</si>
  <si>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</si>
  <si>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</si>
  <si>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</si>
  <si>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</si>
  <si>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</si>
  <si>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</si>
  <si>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</si>
  <si>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</si>
  <si>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</si>
  <si>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</si>
  <si>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</si>
  <si>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</si>
  <si>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</si>
  <si>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</si>
  <si>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</si>
  <si>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</si>
  <si>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</si>
  <si>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</si>
  <si>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</si>
  <si>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</si>
  <si>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</si>
  <si>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</si>
  <si>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</si>
  <si>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</si>
  <si>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</si>
  <si>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</si>
  <si>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</si>
  <si>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</si>
  <si>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</si>
  <si>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</si>
  <si>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</si>
  <si>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</si>
  <si>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</si>
  <si>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</si>
  <si>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</si>
  <si>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</si>
  <si>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</si>
  <si>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</si>
  <si>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</si>
  <si>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</si>
  <si>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</si>
  <si>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</si>
  <si>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</si>
  <si>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</si>
  <si>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</si>
  <si>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</si>
  <si>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</si>
  <si>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</si>
  <si>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</si>
  <si>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</si>
  <si>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</si>
  <si>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</si>
  <si>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</si>
  <si>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</si>
  <si>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</si>
  <si>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</si>
  <si>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</si>
  <si>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</si>
  <si>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</si>
  <si>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</si>
  <si>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</si>
  <si>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</si>
  <si>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</si>
  <si>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</si>
  <si>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</si>
  <si>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</si>
  <si>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</si>
  <si>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</si>
  <si>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</si>
  <si>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</si>
  <si>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</si>
  <si>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</si>
  <si>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</si>
  <si>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</si>
  <si>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</si>
  <si>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</si>
  <si>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</si>
  <si>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</si>
  <si>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</si>
  <si>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</si>
  <si>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</si>
  <si>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</si>
  <si>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</si>
  <si>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</si>
  <si>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</si>
  <si>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</si>
  <si>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</si>
  <si>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</si>
  <si>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</si>
  <si>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</si>
  <si>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</si>
  <si>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</si>
  <si>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</si>
  <si>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</si>
  <si>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</si>
  <si>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</si>
  <si>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</si>
  <si>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</si>
  <si>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</si>
  <si>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</si>
  <si>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</si>
  <si>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</si>
  <si>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</si>
  <si>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</si>
  <si>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</si>
  <si>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</si>
  <si>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</si>
  <si>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</si>
  <si>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</si>
  <si>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</si>
  <si>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</si>
  <si>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</si>
  <si>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</si>
  <si>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</si>
  <si>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</si>
  <si>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</si>
  <si>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</si>
  <si>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</si>
  <si>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</si>
  <si>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</si>
  <si>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</si>
  <si>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</si>
  <si>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</si>
  <si>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</si>
  <si>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</si>
  <si>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</si>
  <si>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</si>
  <si>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</si>
  <si>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</si>
  <si>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</si>
  <si>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</si>
  <si>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</si>
  <si>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</si>
  <si>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</si>
  <si>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</si>
  <si>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</si>
  <si>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</si>
  <si>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</si>
  <si>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</si>
  <si>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</si>
  <si>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</si>
  <si>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</si>
  <si>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</si>
  <si>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</si>
  <si>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</si>
  <si>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</si>
  <si>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</si>
  <si>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</si>
  <si>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</si>
  <si>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</si>
  <si>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</si>
  <si>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</si>
  <si>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</si>
  <si>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</si>
  <si>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</si>
  <si>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</si>
  <si>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</si>
  <si>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</si>
  <si>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</si>
  <si>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</si>
  <si>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</si>
  <si>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</si>
  <si>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</si>
  <si>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</si>
  <si>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</si>
  <si>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</si>
  <si>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</si>
  <si>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</si>
  <si>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</si>
  <si>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</si>
  <si>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</si>
  <si>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</si>
  <si>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</si>
  <si>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</si>
  <si>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</si>
  <si>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</si>
  <si>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</si>
  <si>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</si>
  <si>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</si>
  <si>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</si>
  <si>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</si>
  <si>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</si>
  <si>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</si>
  <si>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</si>
  <si>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</si>
  <si>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</si>
  <si>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</si>
  <si>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</si>
  <si>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</si>
  <si>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</si>
  <si>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</si>
  <si>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</si>
  <si>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</si>
  <si>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</si>
  <si>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</si>
  <si>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</si>
  <si>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</si>
  <si>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</si>
  <si>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</si>
  <si>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</si>
  <si>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</si>
  <si>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</si>
  <si>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</si>
  <si>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</si>
  <si>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</si>
  <si>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</si>
  <si>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</si>
  <si>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</si>
  <si>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</si>
  <si>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</si>
  <si>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</si>
  <si>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</si>
  <si>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</si>
  <si>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</si>
  <si>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</si>
  <si>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</si>
  <si>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</si>
  <si>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</si>
  <si>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</si>
  <si>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</si>
  <si>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</si>
  <si>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</si>
  <si>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</si>
  <si>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</si>
  <si>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</si>
  <si>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</si>
  <si>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</si>
  <si>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</si>
  <si>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</si>
  <si>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</si>
  <si>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</si>
  <si>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</si>
  <si>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</si>
  <si>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</si>
  <si>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</si>
  <si>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</si>
  <si>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</si>
  <si>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</si>
  <si>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</si>
  <si>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</si>
  <si>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</si>
  <si>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</si>
  <si>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</si>
  <si>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</si>
  <si>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</si>
  <si>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</si>
  <si>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</si>
  <si>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</si>
  <si>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</si>
  <si>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</si>
  <si>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</si>
  <si>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</si>
  <si>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</si>
  <si>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</si>
  <si>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</si>
  <si>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</si>
  <si>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</si>
  <si>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</si>
  <si>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</si>
  <si>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</si>
  <si>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</si>
  <si>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</si>
  <si>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</si>
  <si>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</si>
  <si>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</si>
  <si>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</si>
  <si>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</si>
  <si>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</si>
  <si>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</si>
  <si>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</si>
  <si>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</si>
  <si>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</si>
  <si>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</si>
  <si>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</si>
  <si>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</si>
  <si>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</si>
  <si>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</si>
  <si>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</si>
  <si>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</si>
  <si>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</si>
  <si>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</si>
  <si>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</si>
  <si>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</si>
  <si>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</si>
  <si>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</si>
  <si>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</si>
  <si>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</si>
  <si>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</si>
  <si>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</si>
  <si>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</si>
  <si>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</si>
  <si>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</si>
  <si>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</si>
  <si>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</si>
  <si>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</si>
  <si>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</si>
  <si>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</si>
  <si>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</si>
  <si>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</si>
  <si>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</si>
  <si>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</si>
  <si>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</si>
  <si>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</si>
  <si>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</si>
  <si>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</si>
  <si>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</si>
  <si>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</si>
  <si>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</si>
  <si>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</si>
  <si>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</si>
  <si>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</si>
  <si>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</si>
  <si>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</si>
  <si>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</si>
  <si>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</si>
  <si>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</si>
  <si>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</si>
  <si>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</si>
  <si>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</si>
  <si>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</si>
  <si>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</si>
  <si>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</si>
  <si>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</si>
  <si>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</si>
  <si>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</si>
  <si>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</si>
  <si>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</si>
  <si>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</si>
  <si>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</si>
  <si>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</si>
  <si>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</si>
  <si>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</si>
  <si>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</si>
  <si>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</si>
  <si>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</si>
  <si>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</si>
  <si>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</si>
  <si>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</si>
  <si>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</si>
  <si>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</si>
  <si>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</si>
  <si>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</si>
  <si>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</si>
  <si>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</si>
  <si>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</si>
  <si>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</si>
  <si>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</si>
  <si>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</si>
  <si>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</si>
  <si>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</si>
  <si>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</si>
  <si>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</si>
  <si>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</si>
  <si>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</si>
  <si>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</si>
  <si>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</si>
  <si>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</si>
  <si>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</si>
  <si>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</si>
  <si>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</si>
  <si>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</si>
  <si>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</si>
  <si>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</si>
  <si>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</si>
  <si>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</si>
  <si>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</si>
  <si>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</si>
  <si>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</si>
  <si>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</si>
  <si>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</si>
  <si>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</si>
  <si>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</si>
  <si>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</si>
  <si>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</si>
  <si>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</si>
  <si>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</si>
  <si>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</si>
  <si>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</si>
  <si>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</si>
  <si>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</si>
  <si>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</si>
  <si>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</si>
  <si>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</si>
  <si>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</si>
  <si>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</si>
  <si>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</si>
  <si>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</si>
  <si>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</si>
  <si>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</si>
  <si>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</si>
  <si>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</si>
  <si>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</si>
  <si>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</si>
  <si>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</si>
  <si>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</si>
  <si>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</si>
  <si>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</si>
  <si>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</si>
  <si>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</si>
  <si>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</si>
  <si>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</si>
  <si>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</si>
  <si>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</si>
  <si>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</si>
  <si>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</si>
  <si>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</si>
  <si>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</si>
  <si>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</si>
  <si>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да, русский язык</t>
  </si>
  <si>
    <t>Менеджмент в образовании</t>
  </si>
  <si>
    <t>novos_sh003_u004</t>
  </si>
  <si>
    <t>МКОУ СОШ №4 с. Падинское</t>
  </si>
  <si>
    <t>СКИРО ПК И ПРО</t>
  </si>
  <si>
    <t>novos_sh003_u007</t>
  </si>
  <si>
    <t>novos_sh003_u005</t>
  </si>
  <si>
    <t>novos_sh003_u010</t>
  </si>
  <si>
    <t>novos_sh003_u009</t>
  </si>
  <si>
    <t>да, химия</t>
  </si>
  <si>
    <t>novos_sh003_u012</t>
  </si>
  <si>
    <t>novos_sh003_u008</t>
  </si>
  <si>
    <t>novos_sh001_u011</t>
  </si>
  <si>
    <t>МКОУ 'СОШ № 7' с. Долиновка</t>
  </si>
  <si>
    <t>novos_sh001_u009</t>
  </si>
  <si>
    <t>novos_sh001_u001</t>
  </si>
  <si>
    <t>novos_sh001_u005</t>
  </si>
  <si>
    <t>другая должность / предмет</t>
  </si>
  <si>
    <t>novos_sh001_u003</t>
  </si>
  <si>
    <t>novos_sh001_u007</t>
  </si>
  <si>
    <t>novos_sh001_u010</t>
  </si>
  <si>
    <t>novos_sh001_u004</t>
  </si>
  <si>
    <t>начального общего образования, основного общего образования, среднего общего образования</t>
  </si>
  <si>
    <t>novos_sh001_u012</t>
  </si>
  <si>
    <t>начального общего образования и основного общего образования</t>
  </si>
  <si>
    <t>novos_sh001_u002</t>
  </si>
  <si>
    <t>novos_sh001_u006</t>
  </si>
  <si>
    <t>учитель начальных классов / предмет</t>
  </si>
  <si>
    <t>novos_sh001_u008</t>
  </si>
  <si>
    <t>Педагогика и психология дополнительного образования</t>
  </si>
  <si>
    <t>да, региональный уровень</t>
  </si>
  <si>
    <t>novos_sh002_u001</t>
  </si>
  <si>
    <t>МКОУ 'СОШ № 8' с. Новоселицкое</t>
  </si>
  <si>
    <t>novos_sh002_u002</t>
  </si>
  <si>
    <t>novos_sh002_u003</t>
  </si>
  <si>
    <t>novos_sh002_u004</t>
  </si>
  <si>
    <t>novos_sh002_u005</t>
  </si>
  <si>
    <t>novos_sh002_u006</t>
  </si>
  <si>
    <t>novos_sh002_u007</t>
  </si>
  <si>
    <t>novos_sh002_u008</t>
  </si>
  <si>
    <t>novos_sh002_u009</t>
  </si>
  <si>
    <t>novos_sh002_u010</t>
  </si>
  <si>
    <t>novos_sh002_u011</t>
  </si>
  <si>
    <t>novos_sh002_u012</t>
  </si>
  <si>
    <t>novos_sh002_u013</t>
  </si>
  <si>
    <t>novos_sh002_u014</t>
  </si>
  <si>
    <t>novos_sh002_u015</t>
  </si>
  <si>
    <t>novos_sh002_u016</t>
  </si>
  <si>
    <t>novos_sh002_u017</t>
  </si>
  <si>
    <t>novos_sh002_u018</t>
  </si>
  <si>
    <t>novos_sh002_u019</t>
  </si>
  <si>
    <t>novos_sh002_u020</t>
  </si>
  <si>
    <t>novos_sh002_u021</t>
  </si>
  <si>
    <t>novos_sh002_u022</t>
  </si>
  <si>
    <t>novos_sh002_u023</t>
  </si>
  <si>
    <t>novos_sh002_u024</t>
  </si>
  <si>
    <t>novos_sh002_u025</t>
  </si>
  <si>
    <t>другая должность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</si>
</sst>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46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0" fillId="7" borderId="105" xfId="0" applyFill="1" applyBorder="1"/>
    <xf numFmtId="0" fontId="0" fillId="9" borderId="105" xfId="0" applyFill="1" applyBorder="1"/>
    <xf numFmtId="0" fontId="0" fillId="2" borderId="105" xfId="0" applyFill="1" applyBorder="1"/>
    <xf numFmtId="0" fontId="0" fillId="10" borderId="105" xfId="0" applyFill="1" applyBorder="1"/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15</c:v>
                </c:pt>
                <c:pt idx="1">
                  <c:v>0</c:v>
                </c:pt>
                <c:pt idx="2">
                  <c:v>18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0.39473684210526316</c:v>
                </c:pt>
                <c:pt idx="1">
                  <c:v>0</c:v>
                </c:pt>
                <c:pt idx="2">
                  <c:v>0.47368421052631576</c:v>
                </c:pt>
                <c:pt idx="3">
                  <c:v>0.13157894736842105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5.5555555555555558E-3"/>
                  <c:y val="-5.30260608901300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5.2013422818791948E-2</c:v>
                </c:pt>
                <c:pt idx="1">
                  <c:v>2.5167785234899327E-2</c:v>
                </c:pt>
                <c:pt idx="2">
                  <c:v>0.78355704697986572</c:v>
                </c:pt>
                <c:pt idx="3">
                  <c:v>0.23322147651006711</c:v>
                </c:pt>
                <c:pt idx="4">
                  <c:v>0.34899328859060402</c:v>
                </c:pt>
                <c:pt idx="5">
                  <c:v>0.13087248322147652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9.0909090909090912E-2</c:v>
                </c:pt>
                <c:pt idx="2">
                  <c:v>0.13636363636363635</c:v>
                </c:pt>
                <c:pt idx="3">
                  <c:v>9.0909090909090912E-2</c:v>
                </c:pt>
                <c:pt idx="4">
                  <c:v>2.2727272727272728E-2</c:v>
                </c:pt>
                <c:pt idx="5">
                  <c:v>0.22727272727272727</c:v>
                </c:pt>
                <c:pt idx="6">
                  <c:v>6.8181818181818177E-2</c:v>
                </c:pt>
                <c:pt idx="7">
                  <c:v>0.18181818181818182</c:v>
                </c:pt>
                <c:pt idx="8">
                  <c:v>9.0909090909090912E-2</c:v>
                </c:pt>
                <c:pt idx="9">
                  <c:v>6.8181818181818177E-2</c:v>
                </c:pt>
                <c:pt idx="10">
                  <c:v>2.2727272727272728E-2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9.0909090909090912E-2</c:v>
                </c:pt>
                <c:pt idx="2">
                  <c:v>0.13636363636363635</c:v>
                </c:pt>
                <c:pt idx="3">
                  <c:v>9.0909090909090912E-2</c:v>
                </c:pt>
                <c:pt idx="4">
                  <c:v>2.2727272727272728E-2</c:v>
                </c:pt>
                <c:pt idx="5">
                  <c:v>0.22727272727272727</c:v>
                </c:pt>
                <c:pt idx="6">
                  <c:v>6.8181818181818177E-2</c:v>
                </c:pt>
                <c:pt idx="7">
                  <c:v>0.18181818181818182</c:v>
                </c:pt>
                <c:pt idx="8">
                  <c:v>9.0909090909090912E-2</c:v>
                </c:pt>
                <c:pt idx="9">
                  <c:v>6.8181818181818177E-2</c:v>
                </c:pt>
                <c:pt idx="10">
                  <c:v>2.2727272727272728E-2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1.708046850587675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55E-2"/>
                  <c:y val="-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2.4581117440237284E-2"/>
                  <c:y val="-4.95662562294441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0.15909090909090909</c:v>
                </c:pt>
                <c:pt idx="1">
                  <c:v>2.2727272727272728E-2</c:v>
                </c:pt>
                <c:pt idx="2">
                  <c:v>0.13636363636363635</c:v>
                </c:pt>
                <c:pt idx="3">
                  <c:v>4.5454545454545456E-2</c:v>
                </c:pt>
                <c:pt idx="4">
                  <c:v>6.8181818181818177E-2</c:v>
                </c:pt>
                <c:pt idx="5">
                  <c:v>0.27272727272727271</c:v>
                </c:pt>
                <c:pt idx="6">
                  <c:v>0.18181818181818182</c:v>
                </c:pt>
                <c:pt idx="7">
                  <c:v>0.11363636363636363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0.15909090909090909</c:v>
                </c:pt>
                <c:pt idx="1">
                  <c:v>2.2727272727272728E-2</c:v>
                </c:pt>
                <c:pt idx="2">
                  <c:v>0.13636363636363635</c:v>
                </c:pt>
                <c:pt idx="3">
                  <c:v>4.5454545454545456E-2</c:v>
                </c:pt>
                <c:pt idx="4">
                  <c:v>6.8181818181818177E-2</c:v>
                </c:pt>
                <c:pt idx="5">
                  <c:v>0.27272727272727271</c:v>
                </c:pt>
                <c:pt idx="6">
                  <c:v>0.18181818181818182</c:v>
                </c:pt>
                <c:pt idx="7">
                  <c:v>0.11363636363636363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0.15909090909090909</c:v>
                </c:pt>
                <c:pt idx="1">
                  <c:v>2.2727272727272728E-2</c:v>
                </c:pt>
                <c:pt idx="2">
                  <c:v>0.13636363636363635</c:v>
                </c:pt>
                <c:pt idx="3">
                  <c:v>0.11363636363636363</c:v>
                </c:pt>
                <c:pt idx="5">
                  <c:v>0.45454545454545453</c:v>
                </c:pt>
                <c:pt idx="7">
                  <c:v>0.11363636363636363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0.45454545454545453</c:v>
                </c:pt>
                <c:pt idx="1">
                  <c:v>0.31818181818181818</c:v>
                </c:pt>
                <c:pt idx="2">
                  <c:v>0.11363636363636363</c:v>
                </c:pt>
                <c:pt idx="3">
                  <c:v>0.13636363636363635</c:v>
                </c:pt>
                <c:pt idx="4">
                  <c:v>2.2727272727272728E-2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[НовоселКадры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5;&#1077;&#1090;&#1088;&#1086;&#1074;&#1089;&#1082;&#1080;&#1081;/&#1052;&#1050;&#1054;&#1059;%20&#1057;&#1054;&#1064;%20&#8470;%205%20&#1075;.%20&#1057;&#1074;&#1077;&#1090;&#1083;&#1086;&#1075;&#1088;&#1072;&#1076;%20&#1055;&#1077;&#1090;&#1088;&#1043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4%20&#1089;.%20&#1055;&#1072;&#1076;&#1080;&#1085;&#1089;&#1082;&#1086;&#1077;%20&#1053;&#1086;&#1074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7%20&#1089;.%20&#1044;&#1086;&#1083;&#1080;&#1085;&#1086;&#1074;&#1082;&#1072;%20&#1053;&#1086;&#1074;&#1052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8%20&#1089;.%20&#1053;&#1086;&#1074;&#1086;&#1089;&#1077;&#1083;&#1080;&#1094;&#1082;&#1086;&#1077;%20&#1053;&#1086;&#1074;&#105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 Свод Петр"/>
      <sheetName val=" Табл 2 Свод Петр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Петровский_городской_округ_Ставропольского_края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Новоселицкий_муниципальный_округ</v>
          </cell>
        </row>
        <row r="3">
          <cell r="C3" t="str">
            <v>МОУ СОШ № 4 с. Падинское</v>
          </cell>
          <cell r="P3" t="str">
            <v>novos_sh003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Новоселицкий_муниципальный_округ</v>
          </cell>
        </row>
        <row r="3">
          <cell r="C3" t="str">
            <v>МОУ СОШ № 7 с. Долиновка</v>
          </cell>
          <cell r="P3" t="str">
            <v>novos_sh001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Новоселицкий_муниципальный_округ</v>
          </cell>
        </row>
        <row r="3">
          <cell r="C3" t="str">
            <v>МОУ СОШ № 8 с. Новоселицкое</v>
          </cell>
          <cell r="P3" t="str">
            <v>novos_sh002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topLeftCell="A19" zoomScale="60" zoomScaleNormal="60" workbookViewId="0">
      <selection activeCell="Z10" sqref="Y10:Z10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7" t="s">
        <v>38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9"/>
      <c r="Y1" s="34" t="s">
        <v>596</v>
      </c>
    </row>
    <row r="2" spans="1:49" ht="33.75" customHeight="1" thickBot="1" x14ac:dyDescent="0.35">
      <c r="A2" s="300" t="s">
        <v>421</v>
      </c>
      <c r="B2" s="301"/>
      <c r="C2" s="302" t="s">
        <v>408</v>
      </c>
      <c r="D2" s="303"/>
      <c r="E2" s="303"/>
      <c r="F2" s="303"/>
      <c r="G2" s="303"/>
      <c r="H2" s="303"/>
      <c r="I2" s="303"/>
      <c r="J2" s="303"/>
      <c r="K2" s="303"/>
      <c r="L2" s="303"/>
      <c r="M2" s="304"/>
      <c r="N2" s="305"/>
      <c r="O2" s="306"/>
      <c r="P2" s="306"/>
      <c r="Q2" s="306"/>
      <c r="R2" s="306"/>
      <c r="S2" s="306"/>
      <c r="T2" s="306"/>
      <c r="U2" s="306"/>
      <c r="V2" s="306"/>
      <c r="W2" s="307"/>
      <c r="X2" s="3"/>
      <c r="Y2" s="272"/>
      <c r="Z2" s="311" t="s">
        <v>589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</row>
    <row r="3" spans="1:49" ht="33.75" customHeight="1" thickBot="1" x14ac:dyDescent="0.35">
      <c r="A3" s="342" t="s">
        <v>0</v>
      </c>
      <c r="B3" s="343"/>
      <c r="C3" s="344" t="s">
        <v>341</v>
      </c>
      <c r="D3" s="345"/>
      <c r="E3" s="345"/>
      <c r="F3" s="345"/>
      <c r="G3" s="345"/>
      <c r="H3" s="345"/>
      <c r="I3" s="345"/>
      <c r="J3" s="345"/>
      <c r="K3" s="345"/>
      <c r="L3" s="345"/>
      <c r="M3" s="346"/>
      <c r="N3" s="342" t="s">
        <v>81</v>
      </c>
      <c r="O3" s="343"/>
      <c r="P3" s="308" t="s">
        <v>539</v>
      </c>
      <c r="Q3" s="309"/>
      <c r="R3" s="310"/>
      <c r="S3" s="271"/>
      <c r="T3" s="270"/>
      <c r="U3" s="295"/>
      <c r="V3" s="295"/>
      <c r="W3" s="296"/>
      <c r="X3" s="3"/>
      <c r="Y3" s="269"/>
      <c r="Z3" s="311" t="s">
        <v>588</v>
      </c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</row>
    <row r="4" spans="1:49" s="141" customFormat="1" ht="36.75" customHeight="1" thickBot="1" x14ac:dyDescent="0.35">
      <c r="A4" s="317" t="s">
        <v>23</v>
      </c>
      <c r="B4" s="318"/>
      <c r="C4" s="323" t="s">
        <v>587</v>
      </c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6" t="s">
        <v>590</v>
      </c>
      <c r="O4" s="327"/>
      <c r="P4" s="327"/>
      <c r="Q4" s="327"/>
      <c r="R4" s="328"/>
      <c r="S4" s="327" t="s">
        <v>591</v>
      </c>
      <c r="T4" s="327"/>
      <c r="U4" s="327"/>
      <c r="V4" s="332" t="s">
        <v>34</v>
      </c>
      <c r="W4" s="333"/>
      <c r="Y4" s="268"/>
      <c r="Z4" s="336" t="s">
        <v>592</v>
      </c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9"/>
      <c r="B5" s="320"/>
      <c r="C5" s="337" t="s">
        <v>35</v>
      </c>
      <c r="D5" s="338"/>
      <c r="E5" s="338"/>
      <c r="F5" s="338"/>
      <c r="G5" s="339"/>
      <c r="H5" s="340" t="s">
        <v>36</v>
      </c>
      <c r="I5" s="338"/>
      <c r="J5" s="338"/>
      <c r="K5" s="338"/>
      <c r="L5" s="338"/>
      <c r="M5" s="341"/>
      <c r="N5" s="329"/>
      <c r="O5" s="330"/>
      <c r="P5" s="330"/>
      <c r="Q5" s="330"/>
      <c r="R5" s="331"/>
      <c r="S5" s="327"/>
      <c r="T5" s="327"/>
      <c r="U5" s="327"/>
      <c r="V5" s="334"/>
      <c r="W5" s="335"/>
      <c r="Z5" s="3"/>
    </row>
    <row r="6" spans="1:49" s="3" customFormat="1" ht="31.5" customHeight="1" thickBot="1" x14ac:dyDescent="0.35">
      <c r="A6" s="321"/>
      <c r="B6" s="322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3">
        <v>10</v>
      </c>
      <c r="T6" s="265">
        <v>11</v>
      </c>
      <c r="U6" s="294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2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13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1</v>
      </c>
      <c r="W8" s="244">
        <f>V8/V7*100</f>
        <v>9.0909090909090917</v>
      </c>
    </row>
    <row r="9" spans="1:49" ht="39.950000000000003" customHeight="1" x14ac:dyDescent="0.3">
      <c r="A9" s="313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 t="shared" si="0"/>
        <v>1</v>
      </c>
      <c r="W9" s="244">
        <f>V9/V7*100</f>
        <v>9.0909090909090917</v>
      </c>
    </row>
    <row r="10" spans="1:49" ht="39.950000000000003" customHeight="1" x14ac:dyDescent="0.3">
      <c r="A10" s="313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100</v>
      </c>
      <c r="AG10" s="31"/>
    </row>
    <row r="11" spans="1:49" ht="39.950000000000003" customHeight="1" x14ac:dyDescent="0.3">
      <c r="A11" s="313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3"/>
      <c r="B12" s="261" t="s">
        <v>88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3"/>
      <c r="B13" s="261" t="s">
        <v>89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4"/>
      <c r="B14" s="260" t="s">
        <v>90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5" t="s">
        <v>27</v>
      </c>
      <c r="B15" s="262" t="s">
        <v>37</v>
      </c>
      <c r="C15" s="258">
        <v>0</v>
      </c>
      <c r="D15" s="255">
        <v>22</v>
      </c>
      <c r="E15" s="255">
        <v>18</v>
      </c>
      <c r="F15" s="255">
        <v>19</v>
      </c>
      <c r="G15" s="255">
        <v>21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19</v>
      </c>
      <c r="O15" s="255">
        <v>15</v>
      </c>
      <c r="P15" s="255">
        <v>12</v>
      </c>
      <c r="Q15" s="255">
        <v>20</v>
      </c>
      <c r="R15" s="257">
        <v>14</v>
      </c>
      <c r="S15" s="256">
        <v>7</v>
      </c>
      <c r="T15" s="255">
        <v>4</v>
      </c>
      <c r="U15" s="254">
        <v>0</v>
      </c>
      <c r="V15" s="253">
        <f t="shared" si="0"/>
        <v>171</v>
      </c>
      <c r="W15" s="252"/>
    </row>
    <row r="16" spans="1:49" ht="39.950000000000003" customHeight="1" x14ac:dyDescent="0.3">
      <c r="A16" s="313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>
        <v>7</v>
      </c>
      <c r="T16" s="247"/>
      <c r="U16" s="246"/>
      <c r="V16" s="245">
        <f t="shared" si="0"/>
        <v>7</v>
      </c>
      <c r="W16" s="244">
        <f>V16/V15*100</f>
        <v>4.0935672514619883</v>
      </c>
    </row>
    <row r="17" spans="1:23" ht="39.950000000000003" customHeight="1" thickBot="1" x14ac:dyDescent="0.35">
      <c r="A17" s="316"/>
      <c r="B17" s="260" t="s">
        <v>25</v>
      </c>
      <c r="C17" s="242"/>
      <c r="D17" s="239"/>
      <c r="E17" s="239"/>
      <c r="F17" s="239"/>
      <c r="G17" s="239">
        <v>21</v>
      </c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21</v>
      </c>
      <c r="W17" s="236">
        <f>V17/V15*100</f>
        <v>12.280701754385964</v>
      </c>
    </row>
    <row r="18" spans="1:23" ht="39.950000000000003" customHeight="1" x14ac:dyDescent="0.3">
      <c r="A18" s="312" t="s">
        <v>28</v>
      </c>
      <c r="B18" s="259" t="s">
        <v>595</v>
      </c>
      <c r="C18" s="258"/>
      <c r="D18" s="255"/>
      <c r="E18" s="255">
        <v>1</v>
      </c>
      <c r="F18" s="255"/>
      <c r="G18" s="255">
        <v>2</v>
      </c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3</v>
      </c>
      <c r="W18" s="252">
        <f>V18/V15*100</f>
        <v>1.7543859649122806</v>
      </c>
    </row>
    <row r="19" spans="1:23" ht="39.950000000000003" customHeight="1" x14ac:dyDescent="0.3">
      <c r="A19" s="315"/>
      <c r="B19" s="210" t="s">
        <v>424</v>
      </c>
      <c r="C19" s="209"/>
      <c r="D19" s="206"/>
      <c r="E19" s="206"/>
      <c r="F19" s="206"/>
      <c r="G19" s="206">
        <v>2</v>
      </c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2</v>
      </c>
      <c r="W19" s="244">
        <f>V19/V18*100</f>
        <v>66.666666666666657</v>
      </c>
    </row>
    <row r="20" spans="1:23" ht="39.950000000000003" customHeight="1" x14ac:dyDescent="0.3">
      <c r="A20" s="315"/>
      <c r="B20" s="251" t="s">
        <v>425</v>
      </c>
      <c r="C20" s="209"/>
      <c r="D20" s="206"/>
      <c r="E20" s="206">
        <v>1</v>
      </c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1</v>
      </c>
      <c r="W20" s="244">
        <f>V20/V18*100</f>
        <v>33.333333333333329</v>
      </c>
    </row>
    <row r="21" spans="1:23" ht="39.950000000000003" customHeight="1" x14ac:dyDescent="0.3">
      <c r="A21" s="313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4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>
        <v>1</v>
      </c>
      <c r="P23" s="230"/>
      <c r="Q23" s="230">
        <v>2</v>
      </c>
      <c r="R23" s="232"/>
      <c r="S23" s="231"/>
      <c r="T23" s="230"/>
      <c r="U23" s="229"/>
      <c r="V23" s="228">
        <f t="shared" si="0"/>
        <v>3</v>
      </c>
      <c r="W23" s="227">
        <f>V23/V15*100</f>
        <v>1.7543859649122806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>
        <v>20</v>
      </c>
      <c r="E24" s="230">
        <v>13</v>
      </c>
      <c r="F24" s="230">
        <v>17</v>
      </c>
      <c r="G24" s="230">
        <v>15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0">
        <v>0</v>
      </c>
      <c r="N24" s="233">
        <v>18</v>
      </c>
      <c r="O24" s="230">
        <v>12</v>
      </c>
      <c r="P24" s="230">
        <v>7</v>
      </c>
      <c r="Q24" s="230">
        <v>15</v>
      </c>
      <c r="R24" s="232">
        <v>14</v>
      </c>
      <c r="S24" s="231">
        <v>7</v>
      </c>
      <c r="T24" s="230">
        <v>2</v>
      </c>
      <c r="U24" s="229">
        <v>0</v>
      </c>
      <c r="V24" s="228">
        <f t="shared" si="0"/>
        <v>140</v>
      </c>
      <c r="W24" s="227">
        <f>V24/V15*100</f>
        <v>81.871345029239762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>
        <v>5</v>
      </c>
      <c r="E25" s="202">
        <v>6</v>
      </c>
      <c r="F25" s="202">
        <v>10</v>
      </c>
      <c r="G25" s="202">
        <v>2</v>
      </c>
      <c r="H25" s="230">
        <v>0</v>
      </c>
      <c r="I25" s="230">
        <v>0</v>
      </c>
      <c r="J25" s="230">
        <v>0</v>
      </c>
      <c r="K25" s="230">
        <v>0</v>
      </c>
      <c r="L25" s="230">
        <v>0</v>
      </c>
      <c r="M25" s="230">
        <v>0</v>
      </c>
      <c r="N25" s="204">
        <v>8</v>
      </c>
      <c r="O25" s="202">
        <v>8</v>
      </c>
      <c r="P25" s="202">
        <v>3</v>
      </c>
      <c r="Q25" s="202">
        <v>3</v>
      </c>
      <c r="R25" s="143">
        <v>3</v>
      </c>
      <c r="S25" s="203">
        <v>3</v>
      </c>
      <c r="T25" s="202">
        <v>1</v>
      </c>
      <c r="U25" s="201">
        <v>0</v>
      </c>
      <c r="V25" s="200">
        <f t="shared" si="0"/>
        <v>52</v>
      </c>
      <c r="W25" s="144">
        <f>V25/V15*100</f>
        <v>30.409356725146196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7</v>
      </c>
      <c r="E26" s="230">
        <v>7</v>
      </c>
      <c r="F26" s="230">
        <v>5</v>
      </c>
      <c r="G26" s="230">
        <v>9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3">
        <v>5</v>
      </c>
      <c r="O26" s="230">
        <v>5</v>
      </c>
      <c r="P26" s="230">
        <v>2</v>
      </c>
      <c r="Q26" s="230">
        <v>7</v>
      </c>
      <c r="R26" s="232">
        <v>4</v>
      </c>
      <c r="S26" s="231">
        <v>2</v>
      </c>
      <c r="T26" s="230">
        <v>2</v>
      </c>
      <c r="U26" s="229">
        <v>0</v>
      </c>
      <c r="V26" s="228">
        <f t="shared" si="0"/>
        <v>55</v>
      </c>
      <c r="W26" s="227">
        <f>V26/V15*100</f>
        <v>32.163742690058477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>
        <v>2</v>
      </c>
      <c r="F27" s="230">
        <v>1</v>
      </c>
      <c r="G27" s="230">
        <v>1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0">
        <v>0</v>
      </c>
      <c r="N27" s="233">
        <v>2</v>
      </c>
      <c r="O27" s="230">
        <v>1</v>
      </c>
      <c r="P27" s="230">
        <v>3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10</v>
      </c>
      <c r="W27" s="227">
        <f>V27/V15*100</f>
        <v>5.8479532163742682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РРСО\РЕЗУЛЬТАТЫ\!Таблицы\Новоселицкий\[МОУ СОШ № 4 с. Падинское НовМО.xlsx]Список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РРСО\РЕЗУЛЬТАТЫ\!Таблицы\Новоселицкий\[МОУ СОШ № 4 с. Падинское НовМО.xlsx]Источник'!#REF!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43" zoomScale="70" zoomScaleNormal="70" workbookViewId="0">
      <selection activeCell="E59" sqref="E5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1" t="s">
        <v>40</v>
      </c>
      <c r="B1" s="401"/>
      <c r="C1" s="401"/>
      <c r="D1" s="401"/>
      <c r="E1" s="430"/>
      <c r="F1" s="6"/>
      <c r="G1" s="34" t="s">
        <v>596</v>
      </c>
    </row>
    <row r="2" spans="1:20" s="2" customFormat="1" ht="30" customHeight="1" thickBot="1" x14ac:dyDescent="0.35">
      <c r="A2" s="431" t="s">
        <v>16</v>
      </c>
      <c r="B2" s="432"/>
      <c r="C2" s="432"/>
      <c r="D2" s="432"/>
      <c r="E2" s="82" t="str">
        <f>' Таблица 1'!C2</f>
        <v>Новоселицкий_муниципальный_округ</v>
      </c>
      <c r="F2" s="1"/>
      <c r="G2" s="36"/>
      <c r="H2" s="420" t="s">
        <v>589</v>
      </c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</row>
    <row r="3" spans="1:20" s="2" customFormat="1" ht="30" customHeight="1" thickBot="1" x14ac:dyDescent="0.35">
      <c r="A3" s="431" t="s">
        <v>0</v>
      </c>
      <c r="B3" s="432"/>
      <c r="C3" s="432"/>
      <c r="D3" s="432"/>
      <c r="E3" s="82"/>
      <c r="F3" s="1"/>
      <c r="G3" s="30"/>
      <c r="H3" s="420" t="s">
        <v>588</v>
      </c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</row>
    <row r="4" spans="1:20" s="2" customFormat="1" ht="30" customHeight="1" thickBot="1" x14ac:dyDescent="0.35">
      <c r="A4" s="431" t="s">
        <v>81</v>
      </c>
      <c r="B4" s="432"/>
      <c r="C4" s="432"/>
      <c r="D4" s="432"/>
      <c r="E4" s="83"/>
      <c r="G4" s="35"/>
      <c r="H4" s="421" t="s">
        <v>592</v>
      </c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</row>
    <row r="5" spans="1:20" s="5" customFormat="1" ht="24.95" customHeight="1" thickBot="1" x14ac:dyDescent="0.35">
      <c r="A5" s="433" t="s">
        <v>43</v>
      </c>
      <c r="B5" s="434"/>
      <c r="C5" s="434"/>
      <c r="D5" s="434"/>
      <c r="E5" s="147">
        <f>SUM('4_2:0_2'!E5)</f>
        <v>21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5" t="s">
        <v>84</v>
      </c>
      <c r="B6" s="426"/>
      <c r="C6" s="8" t="s">
        <v>82</v>
      </c>
      <c r="D6" s="12" t="s">
        <v>593</v>
      </c>
      <c r="E6" s="32">
        <f>SUM('4_2:0_2'!E6)</f>
        <v>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7"/>
      <c r="B7" s="406"/>
      <c r="C7" s="9" t="s">
        <v>83</v>
      </c>
      <c r="D7" s="13" t="s">
        <v>593</v>
      </c>
      <c r="E7" s="33">
        <f>SUM('4_2:0_2'!E7)</f>
        <v>1</v>
      </c>
      <c r="H7" s="3"/>
    </row>
    <row r="8" spans="1:20" ht="20.100000000000001" customHeight="1" thickBot="1" x14ac:dyDescent="0.35">
      <c r="A8" s="428"/>
      <c r="B8" s="429"/>
      <c r="C8" s="10" t="s">
        <v>45</v>
      </c>
      <c r="D8" s="14" t="s">
        <v>44</v>
      </c>
      <c r="E8" s="84">
        <f>SUM('4_2:0_2'!E8)</f>
        <v>9</v>
      </c>
      <c r="F8" s="17"/>
    </row>
    <row r="9" spans="1:20" ht="20.100000000000001" customHeight="1" x14ac:dyDescent="0.3">
      <c r="A9" s="425" t="s">
        <v>39</v>
      </c>
      <c r="B9" s="426"/>
      <c r="C9" s="8" t="s">
        <v>82</v>
      </c>
      <c r="D9" s="12" t="s">
        <v>593</v>
      </c>
      <c r="E9" s="32">
        <f>SUM('4_2:0_2'!E9)</f>
        <v>7</v>
      </c>
    </row>
    <row r="10" spans="1:20" ht="20.100000000000001" customHeight="1" x14ac:dyDescent="0.3">
      <c r="A10" s="427"/>
      <c r="B10" s="406"/>
      <c r="C10" s="9" t="s">
        <v>83</v>
      </c>
      <c r="D10" s="13" t="s">
        <v>593</v>
      </c>
      <c r="E10" s="33">
        <f>SUM('4_2:0_2'!E10)</f>
        <v>0</v>
      </c>
      <c r="O10" s="31"/>
    </row>
    <row r="11" spans="1:20" ht="20.100000000000001" customHeight="1" thickBot="1" x14ac:dyDescent="0.35">
      <c r="A11" s="428"/>
      <c r="B11" s="429"/>
      <c r="C11" s="10" t="s">
        <v>45</v>
      </c>
      <c r="D11" s="14" t="s">
        <v>44</v>
      </c>
      <c r="E11" s="84">
        <f>SUM('4_2:0_2'!E11)</f>
        <v>0</v>
      </c>
      <c r="F11" s="17"/>
    </row>
    <row r="12" spans="1:20" ht="20.100000000000001" customHeight="1" x14ac:dyDescent="0.3">
      <c r="A12" s="425" t="s">
        <v>5</v>
      </c>
      <c r="B12" s="426"/>
      <c r="C12" s="8" t="s">
        <v>82</v>
      </c>
      <c r="D12" s="12" t="s">
        <v>593</v>
      </c>
      <c r="E12" s="32">
        <f>SUM('4_2:0_2'!E12)</f>
        <v>4</v>
      </c>
    </row>
    <row r="13" spans="1:20" ht="20.100000000000001" customHeight="1" x14ac:dyDescent="0.3">
      <c r="A13" s="427"/>
      <c r="B13" s="406"/>
      <c r="C13" s="9" t="s">
        <v>83</v>
      </c>
      <c r="D13" s="13" t="s">
        <v>593</v>
      </c>
      <c r="E13" s="33">
        <f>SUM('4_2:0_2'!E13)</f>
        <v>2</v>
      </c>
    </row>
    <row r="14" spans="1:20" ht="20.100000000000001" customHeight="1" thickBot="1" x14ac:dyDescent="0.35">
      <c r="A14" s="428"/>
      <c r="B14" s="429"/>
      <c r="C14" s="10" t="s">
        <v>45</v>
      </c>
      <c r="D14" s="14" t="s">
        <v>44</v>
      </c>
      <c r="E14" s="84">
        <f>SUM('4_2:0_2'!E14)</f>
        <v>36</v>
      </c>
      <c r="F14" s="17"/>
    </row>
    <row r="15" spans="1:20" ht="20.100000000000001" customHeight="1" x14ac:dyDescent="0.3">
      <c r="A15" s="425" t="s">
        <v>3</v>
      </c>
      <c r="B15" s="426"/>
      <c r="C15" s="8" t="s">
        <v>82</v>
      </c>
      <c r="D15" s="12" t="s">
        <v>593</v>
      </c>
      <c r="E15" s="32">
        <f>SUM('4_2:0_2'!E15)</f>
        <v>5</v>
      </c>
    </row>
    <row r="16" spans="1:20" ht="20.100000000000001" customHeight="1" x14ac:dyDescent="0.3">
      <c r="A16" s="427"/>
      <c r="B16" s="406"/>
      <c r="C16" s="9" t="s">
        <v>83</v>
      </c>
      <c r="D16" s="13" t="s">
        <v>593</v>
      </c>
      <c r="E16" s="33">
        <f>SUM('4_2:0_2'!E16)</f>
        <v>1</v>
      </c>
    </row>
    <row r="17" spans="1:6" ht="19.5" customHeight="1" thickBot="1" x14ac:dyDescent="0.35">
      <c r="A17" s="428"/>
      <c r="B17" s="429"/>
      <c r="C17" s="10" t="s">
        <v>45</v>
      </c>
      <c r="D17" s="14" t="s">
        <v>44</v>
      </c>
      <c r="E17" s="84">
        <f>SUM('4_2:0_2'!E17)</f>
        <v>18</v>
      </c>
      <c r="F17" s="17"/>
    </row>
    <row r="18" spans="1:6" ht="20.100000000000001" customHeight="1" x14ac:dyDescent="0.3">
      <c r="A18" s="425" t="s">
        <v>14</v>
      </c>
      <c r="B18" s="426"/>
      <c r="C18" s="8" t="s">
        <v>82</v>
      </c>
      <c r="D18" s="12" t="s">
        <v>593</v>
      </c>
      <c r="E18" s="32">
        <f>SUM('4_2:0_2'!E18)</f>
        <v>2</v>
      </c>
    </row>
    <row r="19" spans="1:6" ht="20.100000000000001" customHeight="1" x14ac:dyDescent="0.3">
      <c r="A19" s="427"/>
      <c r="B19" s="406"/>
      <c r="C19" s="9" t="s">
        <v>83</v>
      </c>
      <c r="D19" s="13" t="s">
        <v>593</v>
      </c>
      <c r="E19" s="33">
        <f>SUM('4_2:0_2'!E19)</f>
        <v>0</v>
      </c>
    </row>
    <row r="20" spans="1:6" ht="20.100000000000001" customHeight="1" thickBot="1" x14ac:dyDescent="0.35">
      <c r="A20" s="428"/>
      <c r="B20" s="429"/>
      <c r="C20" s="10" t="s">
        <v>45</v>
      </c>
      <c r="D20" s="14" t="s">
        <v>44</v>
      </c>
      <c r="E20" s="84">
        <f>SUM('4_2:0_2'!E20)</f>
        <v>0</v>
      </c>
      <c r="F20" s="17"/>
    </row>
    <row r="21" spans="1:6" ht="20.100000000000001" customHeight="1" x14ac:dyDescent="0.3">
      <c r="A21" s="425" t="s">
        <v>4</v>
      </c>
      <c r="B21" s="426"/>
      <c r="C21" s="8" t="s">
        <v>82</v>
      </c>
      <c r="D21" s="12" t="s">
        <v>593</v>
      </c>
      <c r="E21" s="32">
        <f>SUM('4_2:0_2'!E21)</f>
        <v>3</v>
      </c>
    </row>
    <row r="22" spans="1:6" ht="20.100000000000001" customHeight="1" x14ac:dyDescent="0.3">
      <c r="A22" s="427"/>
      <c r="B22" s="406"/>
      <c r="C22" s="9" t="s">
        <v>83</v>
      </c>
      <c r="D22" s="13" t="s">
        <v>593</v>
      </c>
      <c r="E22" s="33">
        <f>SUM('4_2:0_2'!E22)</f>
        <v>0</v>
      </c>
    </row>
    <row r="23" spans="1:6" ht="20.100000000000001" customHeight="1" thickBot="1" x14ac:dyDescent="0.35">
      <c r="A23" s="428"/>
      <c r="B23" s="429"/>
      <c r="C23" s="10" t="s">
        <v>45</v>
      </c>
      <c r="D23" s="14" t="s">
        <v>44</v>
      </c>
      <c r="E23" s="84">
        <f>SUM('4_2:0_2'!E23)</f>
        <v>0</v>
      </c>
      <c r="F23" s="17"/>
    </row>
    <row r="24" spans="1:6" ht="20.100000000000001" customHeight="1" x14ac:dyDescent="0.3">
      <c r="A24" s="425" t="s">
        <v>12</v>
      </c>
      <c r="B24" s="426"/>
      <c r="C24" s="8" t="s">
        <v>82</v>
      </c>
      <c r="D24" s="12" t="s">
        <v>593</v>
      </c>
      <c r="E24" s="32">
        <f>SUM('4_2:0_2'!E24)</f>
        <v>3</v>
      </c>
    </row>
    <row r="25" spans="1:6" ht="20.100000000000001" customHeight="1" x14ac:dyDescent="0.3">
      <c r="A25" s="427"/>
      <c r="B25" s="406"/>
      <c r="C25" s="9" t="s">
        <v>83</v>
      </c>
      <c r="D25" s="13" t="s">
        <v>593</v>
      </c>
      <c r="E25" s="33">
        <f>SUM('4_2:0_2'!E25)</f>
        <v>1</v>
      </c>
    </row>
    <row r="26" spans="1:6" ht="20.100000000000001" customHeight="1" thickBot="1" x14ac:dyDescent="0.35">
      <c r="A26" s="428"/>
      <c r="B26" s="429"/>
      <c r="C26" s="10" t="s">
        <v>45</v>
      </c>
      <c r="D26" s="14" t="s">
        <v>44</v>
      </c>
      <c r="E26" s="84">
        <f>SUM('4_2:0_2'!E26)</f>
        <v>18</v>
      </c>
      <c r="F26" s="17"/>
    </row>
    <row r="27" spans="1:6" ht="20.100000000000001" customHeight="1" x14ac:dyDescent="0.3">
      <c r="A27" s="425" t="s">
        <v>10</v>
      </c>
      <c r="B27" s="426"/>
      <c r="C27" s="8" t="s">
        <v>82</v>
      </c>
      <c r="D27" s="12" t="s">
        <v>593</v>
      </c>
      <c r="E27" s="32">
        <f>SUM('4_2:0_2'!E27)</f>
        <v>3</v>
      </c>
    </row>
    <row r="28" spans="1:6" ht="20.100000000000001" customHeight="1" x14ac:dyDescent="0.3">
      <c r="A28" s="427"/>
      <c r="B28" s="406"/>
      <c r="C28" s="9" t="s">
        <v>83</v>
      </c>
      <c r="D28" s="13" t="s">
        <v>593</v>
      </c>
      <c r="E28" s="33">
        <f>SUM('4_2:0_2'!E28)</f>
        <v>0</v>
      </c>
    </row>
    <row r="29" spans="1:6" ht="20.100000000000001" customHeight="1" thickBot="1" x14ac:dyDescent="0.35">
      <c r="A29" s="428"/>
      <c r="B29" s="429"/>
      <c r="C29" s="10" t="s">
        <v>45</v>
      </c>
      <c r="D29" s="14" t="s">
        <v>44</v>
      </c>
      <c r="E29" s="84">
        <f>SUM('4_2:0_2'!E29)</f>
        <v>0</v>
      </c>
      <c r="F29" s="17"/>
    </row>
    <row r="30" spans="1:6" ht="20.100000000000001" customHeight="1" x14ac:dyDescent="0.3">
      <c r="A30" s="425" t="s">
        <v>11</v>
      </c>
      <c r="B30" s="426"/>
      <c r="C30" s="8" t="s">
        <v>82</v>
      </c>
      <c r="D30" s="12" t="s">
        <v>593</v>
      </c>
      <c r="E30" s="32">
        <f>SUM('4_2:0_2'!E30)</f>
        <v>3</v>
      </c>
    </row>
    <row r="31" spans="1:6" ht="20.100000000000001" customHeight="1" x14ac:dyDescent="0.3">
      <c r="A31" s="427"/>
      <c r="B31" s="406"/>
      <c r="C31" s="9" t="s">
        <v>83</v>
      </c>
      <c r="D31" s="13" t="s">
        <v>593</v>
      </c>
      <c r="E31" s="33">
        <f>SUM('4_2:0_2'!E31)</f>
        <v>0</v>
      </c>
    </row>
    <row r="32" spans="1:6" ht="20.100000000000001" customHeight="1" thickBot="1" x14ac:dyDescent="0.35">
      <c r="A32" s="428"/>
      <c r="B32" s="429"/>
      <c r="C32" s="10" t="s">
        <v>45</v>
      </c>
      <c r="D32" s="14" t="s">
        <v>44</v>
      </c>
      <c r="E32" s="84">
        <f>SUM('4_2:0_2'!E32)</f>
        <v>0</v>
      </c>
      <c r="F32" s="17"/>
    </row>
    <row r="33" spans="1:6" ht="20.100000000000001" customHeight="1" x14ac:dyDescent="0.3">
      <c r="A33" s="425" t="s">
        <v>597</v>
      </c>
      <c r="B33" s="426"/>
      <c r="C33" s="8" t="s">
        <v>82</v>
      </c>
      <c r="D33" s="12" t="s">
        <v>593</v>
      </c>
      <c r="E33" s="32">
        <f>SUM('4_2:0_2'!E33)</f>
        <v>4</v>
      </c>
    </row>
    <row r="34" spans="1:6" ht="20.100000000000001" customHeight="1" x14ac:dyDescent="0.3">
      <c r="A34" s="427"/>
      <c r="B34" s="406"/>
      <c r="C34" s="9" t="s">
        <v>83</v>
      </c>
      <c r="D34" s="13" t="s">
        <v>593</v>
      </c>
      <c r="E34" s="33">
        <f>SUM('4_2:0_2'!E34)</f>
        <v>1</v>
      </c>
    </row>
    <row r="35" spans="1:6" ht="20.100000000000001" customHeight="1" thickBot="1" x14ac:dyDescent="0.35">
      <c r="A35" s="428"/>
      <c r="B35" s="429"/>
      <c r="C35" s="10" t="s">
        <v>45</v>
      </c>
      <c r="D35" s="14" t="s">
        <v>44</v>
      </c>
      <c r="E35" s="84">
        <f>SUM('4_2:0_2'!E35)</f>
        <v>18</v>
      </c>
      <c r="F35" s="17"/>
    </row>
    <row r="36" spans="1:6" ht="20.100000000000001" customHeight="1" x14ac:dyDescent="0.3">
      <c r="A36" s="425" t="s">
        <v>6</v>
      </c>
      <c r="B36" s="426"/>
      <c r="C36" s="8" t="s">
        <v>82</v>
      </c>
      <c r="D36" s="12" t="s">
        <v>593</v>
      </c>
      <c r="E36" s="32">
        <f>SUM('4_2:0_2'!E36)</f>
        <v>3</v>
      </c>
    </row>
    <row r="37" spans="1:6" ht="20.100000000000001" customHeight="1" x14ac:dyDescent="0.3">
      <c r="A37" s="427"/>
      <c r="B37" s="406"/>
      <c r="C37" s="9" t="s">
        <v>83</v>
      </c>
      <c r="D37" s="13" t="s">
        <v>593</v>
      </c>
      <c r="E37" s="33">
        <f>SUM('4_2:0_2'!E37)</f>
        <v>0</v>
      </c>
    </row>
    <row r="38" spans="1:6" ht="19.5" customHeight="1" thickBot="1" x14ac:dyDescent="0.35">
      <c r="A38" s="428"/>
      <c r="B38" s="429"/>
      <c r="C38" s="10" t="s">
        <v>45</v>
      </c>
      <c r="D38" s="14" t="s">
        <v>44</v>
      </c>
      <c r="E38" s="84">
        <f>SUM('4_2:0_2'!E38)</f>
        <v>0</v>
      </c>
      <c r="F38" s="17"/>
    </row>
    <row r="39" spans="1:6" ht="20.100000000000001" customHeight="1" x14ac:dyDescent="0.3">
      <c r="A39" s="425" t="s">
        <v>7</v>
      </c>
      <c r="B39" s="426"/>
      <c r="C39" s="8" t="s">
        <v>82</v>
      </c>
      <c r="D39" s="12" t="s">
        <v>593</v>
      </c>
      <c r="E39" s="32">
        <f>SUM('4_2:0_2'!E39)</f>
        <v>3</v>
      </c>
    </row>
    <row r="40" spans="1:6" ht="20.100000000000001" customHeight="1" x14ac:dyDescent="0.3">
      <c r="A40" s="427"/>
      <c r="B40" s="406"/>
      <c r="C40" s="9" t="s">
        <v>83</v>
      </c>
      <c r="D40" s="13" t="s">
        <v>593</v>
      </c>
      <c r="E40" s="33">
        <f>SUM('4_2:0_2'!E40)</f>
        <v>0</v>
      </c>
    </row>
    <row r="41" spans="1:6" ht="20.100000000000001" customHeight="1" thickBot="1" x14ac:dyDescent="0.35">
      <c r="A41" s="428"/>
      <c r="B41" s="429"/>
      <c r="C41" s="10" t="s">
        <v>45</v>
      </c>
      <c r="D41" s="14" t="s">
        <v>44</v>
      </c>
      <c r="E41" s="84">
        <f>SUM('4_2:0_2'!E41)</f>
        <v>0</v>
      </c>
      <c r="F41" s="17"/>
    </row>
    <row r="42" spans="1:6" ht="20.100000000000001" customHeight="1" x14ac:dyDescent="0.3">
      <c r="A42" s="425" t="s">
        <v>8</v>
      </c>
      <c r="B42" s="426"/>
      <c r="C42" s="8" t="s">
        <v>82</v>
      </c>
      <c r="D42" s="12" t="s">
        <v>593</v>
      </c>
      <c r="E42" s="32">
        <f>SUM('4_2:0_2'!E42)</f>
        <v>3</v>
      </c>
    </row>
    <row r="43" spans="1:6" ht="20.100000000000001" customHeight="1" x14ac:dyDescent="0.3">
      <c r="A43" s="427"/>
      <c r="B43" s="406"/>
      <c r="C43" s="9" t="s">
        <v>83</v>
      </c>
      <c r="D43" s="13" t="s">
        <v>593</v>
      </c>
      <c r="E43" s="33">
        <f>SUM('4_2:0_2'!E43)</f>
        <v>0</v>
      </c>
    </row>
    <row r="44" spans="1:6" ht="20.100000000000001" customHeight="1" thickBot="1" x14ac:dyDescent="0.35">
      <c r="A44" s="428"/>
      <c r="B44" s="429"/>
      <c r="C44" s="10" t="s">
        <v>45</v>
      </c>
      <c r="D44" s="14" t="s">
        <v>44</v>
      </c>
      <c r="E44" s="84">
        <f>SUM('4_2:0_2'!E44)</f>
        <v>0</v>
      </c>
      <c r="F44" s="17"/>
    </row>
    <row r="45" spans="1:6" ht="20.100000000000001" customHeight="1" x14ac:dyDescent="0.3">
      <c r="A45" s="425" t="s">
        <v>15</v>
      </c>
      <c r="B45" s="426"/>
      <c r="C45" s="8" t="s">
        <v>82</v>
      </c>
      <c r="D45" s="12" t="s">
        <v>593</v>
      </c>
      <c r="E45" s="32">
        <f>SUM('4_2:0_2'!E45)</f>
        <v>2</v>
      </c>
    </row>
    <row r="46" spans="1:6" ht="20.100000000000001" customHeight="1" x14ac:dyDescent="0.3">
      <c r="A46" s="427"/>
      <c r="B46" s="406"/>
      <c r="C46" s="9" t="s">
        <v>83</v>
      </c>
      <c r="D46" s="13" t="s">
        <v>593</v>
      </c>
      <c r="E46" s="33">
        <f>SUM('4_2:0_2'!E46)</f>
        <v>0</v>
      </c>
    </row>
    <row r="47" spans="1:6" ht="20.100000000000001" customHeight="1" thickBot="1" x14ac:dyDescent="0.35">
      <c r="A47" s="427"/>
      <c r="B47" s="406"/>
      <c r="C47" s="10" t="s">
        <v>45</v>
      </c>
      <c r="D47" s="14" t="s">
        <v>44</v>
      </c>
      <c r="E47" s="84">
        <f>SUM('4_2:0_2'!E47)</f>
        <v>0</v>
      </c>
      <c r="F47" s="17"/>
    </row>
    <row r="48" spans="1:6" ht="20.100000000000001" customHeight="1" x14ac:dyDescent="0.3">
      <c r="A48" s="435" t="s">
        <v>9</v>
      </c>
      <c r="B48" s="436"/>
      <c r="C48" s="8" t="s">
        <v>82</v>
      </c>
      <c r="D48" s="12" t="s">
        <v>593</v>
      </c>
      <c r="E48" s="32">
        <f>SUM('4_2:0_2'!E48)</f>
        <v>3</v>
      </c>
    </row>
    <row r="49" spans="1:6" ht="20.100000000000001" customHeight="1" x14ac:dyDescent="0.3">
      <c r="A49" s="437"/>
      <c r="B49" s="438"/>
      <c r="C49" s="9" t="s">
        <v>83</v>
      </c>
      <c r="D49" s="13" t="s">
        <v>593</v>
      </c>
      <c r="E49" s="33">
        <f>SUM('4_2:0_2'!E49)</f>
        <v>0</v>
      </c>
    </row>
    <row r="50" spans="1:6" ht="20.100000000000001" customHeight="1" thickBot="1" x14ac:dyDescent="0.35">
      <c r="A50" s="439"/>
      <c r="B50" s="440"/>
      <c r="C50" s="10" t="s">
        <v>45</v>
      </c>
      <c r="D50" s="14" t="s">
        <v>44</v>
      </c>
      <c r="E50" s="84">
        <f>SUM('4_2:0_2'!E50)</f>
        <v>0</v>
      </c>
      <c r="F50" s="17"/>
    </row>
    <row r="51" spans="1:6" ht="20.100000000000001" customHeight="1" x14ac:dyDescent="0.3">
      <c r="A51" s="427" t="s">
        <v>41</v>
      </c>
      <c r="B51" s="406"/>
      <c r="C51" s="8" t="s">
        <v>82</v>
      </c>
      <c r="D51" s="12" t="s">
        <v>593</v>
      </c>
      <c r="E51" s="32">
        <f>SUM('4_2:0_2'!E51)</f>
        <v>2</v>
      </c>
    </row>
    <row r="52" spans="1:6" ht="20.100000000000001" customHeight="1" x14ac:dyDescent="0.3">
      <c r="A52" s="427"/>
      <c r="B52" s="406"/>
      <c r="C52" s="9" t="s">
        <v>83</v>
      </c>
      <c r="D52" s="13" t="s">
        <v>593</v>
      </c>
      <c r="E52" s="33">
        <f>SUM('4_2:0_2'!E52)</f>
        <v>0</v>
      </c>
    </row>
    <row r="53" spans="1:6" ht="20.100000000000001" customHeight="1" thickBot="1" x14ac:dyDescent="0.35">
      <c r="A53" s="428"/>
      <c r="B53" s="429"/>
      <c r="C53" s="10" t="s">
        <v>45</v>
      </c>
      <c r="D53" s="14" t="s">
        <v>44</v>
      </c>
      <c r="E53" s="84">
        <f>SUM('4_2:0_2'!E53)</f>
        <v>0</v>
      </c>
      <c r="F53" s="17"/>
    </row>
    <row r="54" spans="1:6" ht="20.100000000000001" customHeight="1" x14ac:dyDescent="0.3">
      <c r="A54" s="425" t="s">
        <v>42</v>
      </c>
      <c r="B54" s="426"/>
      <c r="C54" s="8" t="s">
        <v>82</v>
      </c>
      <c r="D54" s="12" t="s">
        <v>593</v>
      </c>
      <c r="E54" s="32">
        <f>SUM('4_2:0_2'!E54)</f>
        <v>3</v>
      </c>
    </row>
    <row r="55" spans="1:6" ht="20.100000000000001" customHeight="1" x14ac:dyDescent="0.3">
      <c r="A55" s="427"/>
      <c r="B55" s="406"/>
      <c r="C55" s="9" t="s">
        <v>83</v>
      </c>
      <c r="D55" s="13" t="s">
        <v>593</v>
      </c>
      <c r="E55" s="33">
        <f>SUM('4_2:0_2'!E55)</f>
        <v>0</v>
      </c>
    </row>
    <row r="56" spans="1:6" ht="20.100000000000001" customHeight="1" thickBot="1" x14ac:dyDescent="0.35">
      <c r="A56" s="428"/>
      <c r="B56" s="429"/>
      <c r="C56" s="10" t="s">
        <v>45</v>
      </c>
      <c r="D56" s="14" t="s">
        <v>44</v>
      </c>
      <c r="E56" s="84">
        <f>SUM('4_2:0_2'!E56)</f>
        <v>0</v>
      </c>
      <c r="F56" s="17"/>
    </row>
    <row r="57" spans="1:6" ht="20.100000000000001" customHeight="1" x14ac:dyDescent="0.3">
      <c r="A57" s="425" t="s">
        <v>13</v>
      </c>
      <c r="B57" s="426"/>
      <c r="C57" s="8" t="s">
        <v>82</v>
      </c>
      <c r="D57" s="12" t="s">
        <v>593</v>
      </c>
      <c r="E57" s="32">
        <f>SUM('4_2:0_2'!E57)</f>
        <v>14</v>
      </c>
    </row>
    <row r="58" spans="1:6" ht="20.100000000000001" customHeight="1" x14ac:dyDescent="0.3">
      <c r="A58" s="427"/>
      <c r="B58" s="406"/>
      <c r="C58" s="9" t="s">
        <v>83</v>
      </c>
      <c r="D58" s="13" t="s">
        <v>593</v>
      </c>
      <c r="E58" s="33">
        <f>SUM('4_2:0_2'!E58)</f>
        <v>0</v>
      </c>
    </row>
    <row r="59" spans="1:6" ht="19.5" customHeight="1" thickBot="1" x14ac:dyDescent="0.35">
      <c r="A59" s="428"/>
      <c r="B59" s="406"/>
      <c r="C59" s="11" t="s">
        <v>45</v>
      </c>
      <c r="D59" s="15" t="s">
        <v>44</v>
      </c>
      <c r="E59" s="84">
        <f>SUM('4_2:0_2'!E59)</f>
        <v>0</v>
      </c>
      <c r="F59" s="17"/>
    </row>
    <row r="60" spans="1:6" ht="33" customHeight="1" thickBot="1" x14ac:dyDescent="0.35">
      <c r="A60" s="422" t="s">
        <v>594</v>
      </c>
      <c r="B60" s="41"/>
      <c r="C60" s="8" t="s">
        <v>82</v>
      </c>
      <c r="D60" s="12" t="s">
        <v>593</v>
      </c>
      <c r="E60" s="32">
        <f>SUM('4_2:0_2'!E60)</f>
        <v>0</v>
      </c>
    </row>
    <row r="61" spans="1:6" ht="33" customHeight="1" x14ac:dyDescent="0.3">
      <c r="A61" s="423"/>
      <c r="B61" s="37"/>
      <c r="C61" s="9" t="s">
        <v>83</v>
      </c>
      <c r="D61" s="13" t="s">
        <v>593</v>
      </c>
      <c r="E61" s="33">
        <f>SUM('4_2:0_2'!E61)</f>
        <v>0</v>
      </c>
    </row>
    <row r="62" spans="1:6" ht="33" customHeight="1" thickBot="1" x14ac:dyDescent="0.35">
      <c r="A62" s="423"/>
      <c r="B62" s="38"/>
      <c r="C62" s="10" t="s">
        <v>45</v>
      </c>
      <c r="D62" s="14" t="s">
        <v>44</v>
      </c>
      <c r="E62" s="84">
        <f>SUM('4_2:0_2'!E62)</f>
        <v>0</v>
      </c>
      <c r="F62" s="17"/>
    </row>
    <row r="63" spans="1:6" ht="33" customHeight="1" thickBot="1" x14ac:dyDescent="0.35">
      <c r="A63" s="423"/>
      <c r="B63" s="42"/>
      <c r="C63" s="8" t="s">
        <v>82</v>
      </c>
      <c r="D63" s="12" t="s">
        <v>593</v>
      </c>
      <c r="E63" s="32">
        <f>SUM('4_2:0_2'!E63)</f>
        <v>0</v>
      </c>
    </row>
    <row r="64" spans="1:6" ht="33" customHeight="1" x14ac:dyDescent="0.3">
      <c r="A64" s="423"/>
      <c r="B64" s="39"/>
      <c r="C64" s="9" t="s">
        <v>83</v>
      </c>
      <c r="D64" s="13" t="s">
        <v>593</v>
      </c>
      <c r="E64" s="33">
        <f>SUM('4_2:0_2'!E64)</f>
        <v>0</v>
      </c>
    </row>
    <row r="65" spans="1:6" ht="33" customHeight="1" thickBot="1" x14ac:dyDescent="0.35">
      <c r="A65" s="424"/>
      <c r="B65" s="40"/>
      <c r="C65" s="10" t="s">
        <v>45</v>
      </c>
      <c r="D65" s="14" t="s">
        <v>44</v>
      </c>
      <c r="E65" s="84">
        <f>SUM('4_2:0_2'!E65)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zoomScaleNormal="100" workbookViewId="0">
      <selection activeCell="G62" sqref="G62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285" t="s">
        <v>859</v>
      </c>
      <c r="B2" s="285" t="s">
        <v>219</v>
      </c>
      <c r="C2" s="285" t="s">
        <v>860</v>
      </c>
      <c r="D2" s="285" t="s">
        <v>744</v>
      </c>
      <c r="E2" s="285" t="s">
        <v>710</v>
      </c>
      <c r="F2" s="285" t="s">
        <v>733</v>
      </c>
      <c r="G2" s="285" t="s">
        <v>712</v>
      </c>
      <c r="H2" s="285" t="s">
        <v>713</v>
      </c>
      <c r="I2" s="285" t="s">
        <v>861</v>
      </c>
      <c r="J2" s="285" t="s">
        <v>715</v>
      </c>
      <c r="K2" s="285" t="s">
        <v>715</v>
      </c>
      <c r="L2" s="285" t="s">
        <v>715</v>
      </c>
      <c r="M2" s="285" t="s">
        <v>715</v>
      </c>
      <c r="N2" s="285" t="s">
        <v>715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1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 t="s">
        <v>733</v>
      </c>
      <c r="DS2" s="285" t="s">
        <v>723</v>
      </c>
      <c r="DT2" s="285">
        <v>21</v>
      </c>
      <c r="DU2" s="285" t="s">
        <v>852</v>
      </c>
      <c r="DV2" s="285" t="s">
        <v>715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x14ac:dyDescent="0.2">
      <c r="A3" s="285" t="s">
        <v>862</v>
      </c>
      <c r="B3" s="285" t="s">
        <v>219</v>
      </c>
      <c r="C3" s="285" t="s">
        <v>860</v>
      </c>
      <c r="D3" s="285" t="s">
        <v>744</v>
      </c>
      <c r="E3" s="285" t="s">
        <v>13</v>
      </c>
      <c r="F3" s="285" t="s">
        <v>733</v>
      </c>
      <c r="G3" s="285" t="s">
        <v>719</v>
      </c>
      <c r="H3" s="285" t="s">
        <v>721</v>
      </c>
      <c r="I3" s="285" t="s">
        <v>861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1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 t="s">
        <v>733</v>
      </c>
      <c r="AL3" s="285" t="s">
        <v>723</v>
      </c>
      <c r="AM3" s="285">
        <v>20</v>
      </c>
      <c r="AN3" s="285" t="s">
        <v>731</v>
      </c>
      <c r="AO3" s="285" t="s">
        <v>715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x14ac:dyDescent="0.2">
      <c r="A4" s="285" t="s">
        <v>863</v>
      </c>
      <c r="B4" s="285" t="s">
        <v>219</v>
      </c>
      <c r="C4" s="285" t="s">
        <v>860</v>
      </c>
      <c r="D4" s="285" t="s">
        <v>724</v>
      </c>
      <c r="E4" s="285" t="s">
        <v>13</v>
      </c>
      <c r="F4" s="285" t="s">
        <v>718</v>
      </c>
      <c r="G4" s="285" t="s">
        <v>732</v>
      </c>
      <c r="H4" s="285" t="s">
        <v>713</v>
      </c>
      <c r="I4" s="285" t="s">
        <v>861</v>
      </c>
      <c r="J4" s="285" t="s">
        <v>721</v>
      </c>
      <c r="K4" s="285" t="s">
        <v>861</v>
      </c>
      <c r="L4" s="285" t="s">
        <v>722</v>
      </c>
      <c r="M4" s="285" t="s">
        <v>856</v>
      </c>
      <c r="N4" s="285" t="s">
        <v>715</v>
      </c>
      <c r="O4" s="285">
        <v>1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 t="s">
        <v>718</v>
      </c>
      <c r="AL4" s="285" t="s">
        <v>716</v>
      </c>
      <c r="AM4" s="285">
        <v>18</v>
      </c>
      <c r="AN4" s="285">
        <v>0</v>
      </c>
      <c r="AO4" s="285" t="s">
        <v>715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x14ac:dyDescent="0.2">
      <c r="A5" s="285" t="s">
        <v>864</v>
      </c>
      <c r="B5" s="285" t="s">
        <v>219</v>
      </c>
      <c r="C5" s="285" t="s">
        <v>860</v>
      </c>
      <c r="D5" s="285" t="s">
        <v>739</v>
      </c>
      <c r="E5" s="285" t="s">
        <v>710</v>
      </c>
      <c r="F5" s="285" t="s">
        <v>728</v>
      </c>
      <c r="G5" s="285" t="s">
        <v>712</v>
      </c>
      <c r="H5" s="285" t="s">
        <v>721</v>
      </c>
      <c r="I5" s="285" t="s">
        <v>861</v>
      </c>
      <c r="J5" s="285" t="s">
        <v>715</v>
      </c>
      <c r="K5" s="285" t="s">
        <v>715</v>
      </c>
      <c r="L5" s="285" t="s">
        <v>715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1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 t="s">
        <v>728</v>
      </c>
      <c r="CY5" s="285" t="s">
        <v>723</v>
      </c>
      <c r="CZ5" s="285">
        <v>14</v>
      </c>
      <c r="DA5" s="285" t="s">
        <v>854</v>
      </c>
      <c r="DB5" s="285" t="s">
        <v>715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x14ac:dyDescent="0.2">
      <c r="A6" s="285" t="s">
        <v>865</v>
      </c>
      <c r="B6" s="285" t="s">
        <v>219</v>
      </c>
      <c r="C6" s="285" t="s">
        <v>860</v>
      </c>
      <c r="D6" s="285" t="s">
        <v>709</v>
      </c>
      <c r="E6" s="285" t="s">
        <v>710</v>
      </c>
      <c r="F6" s="285" t="s">
        <v>711</v>
      </c>
      <c r="G6" s="285" t="s">
        <v>719</v>
      </c>
      <c r="H6" s="285" t="s">
        <v>713</v>
      </c>
      <c r="I6" s="285" t="s">
        <v>861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866</v>
      </c>
      <c r="O6" s="285">
        <v>0</v>
      </c>
      <c r="P6" s="285">
        <v>0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1</v>
      </c>
      <c r="AA6" s="285">
        <v>1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>
        <v>0</v>
      </c>
      <c r="AQ6" s="285">
        <v>0</v>
      </c>
      <c r="AR6" s="285">
        <v>0</v>
      </c>
      <c r="AS6" s="285">
        <v>0</v>
      </c>
      <c r="AT6" s="285">
        <v>0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x14ac:dyDescent="0.2">
      <c r="A7" s="285" t="s">
        <v>867</v>
      </c>
      <c r="B7" s="285" t="s">
        <v>219</v>
      </c>
      <c r="C7" s="285" t="s">
        <v>860</v>
      </c>
      <c r="D7" s="285" t="s">
        <v>727</v>
      </c>
      <c r="E7" s="285" t="s">
        <v>710</v>
      </c>
      <c r="F7" s="285" t="s">
        <v>711</v>
      </c>
      <c r="G7" s="285" t="s">
        <v>719</v>
      </c>
      <c r="H7" s="285" t="s">
        <v>721</v>
      </c>
      <c r="I7" s="285" t="s">
        <v>861</v>
      </c>
      <c r="J7" s="285" t="s">
        <v>715</v>
      </c>
      <c r="K7" s="285" t="s">
        <v>715</v>
      </c>
      <c r="L7" s="285" t="s">
        <v>715</v>
      </c>
      <c r="M7" s="285" t="s">
        <v>715</v>
      </c>
      <c r="N7" s="285" t="s">
        <v>715</v>
      </c>
      <c r="O7" s="285">
        <v>0</v>
      </c>
      <c r="P7" s="285">
        <v>0</v>
      </c>
      <c r="Q7" s="285">
        <v>0</v>
      </c>
      <c r="R7" s="285">
        <v>1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 t="s">
        <v>711</v>
      </c>
      <c r="BA7" s="285" t="s">
        <v>723</v>
      </c>
      <c r="BB7" s="285">
        <v>4</v>
      </c>
      <c r="BC7" s="285" t="s">
        <v>854</v>
      </c>
      <c r="BD7" s="285" t="s">
        <v>715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x14ac:dyDescent="0.2">
      <c r="A8" s="285" t="s">
        <v>868</v>
      </c>
      <c r="B8" s="285" t="s">
        <v>219</v>
      </c>
      <c r="C8" s="285" t="s">
        <v>860</v>
      </c>
      <c r="D8" s="285" t="s">
        <v>742</v>
      </c>
      <c r="E8" s="285" t="s">
        <v>710</v>
      </c>
      <c r="F8" s="285" t="s">
        <v>718</v>
      </c>
      <c r="G8" s="285" t="s">
        <v>719</v>
      </c>
      <c r="H8" s="285" t="s">
        <v>721</v>
      </c>
      <c r="I8" s="285" t="s">
        <v>714</v>
      </c>
      <c r="J8" s="285" t="s">
        <v>715</v>
      </c>
      <c r="K8" s="285" t="s">
        <v>715</v>
      </c>
      <c r="L8" s="285" t="s">
        <v>715</v>
      </c>
      <c r="M8" s="285" t="s">
        <v>715</v>
      </c>
      <c r="N8" s="285" t="s">
        <v>715</v>
      </c>
      <c r="O8" s="285">
        <v>0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1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 t="s">
        <v>718</v>
      </c>
      <c r="DI8" s="285" t="s">
        <v>740</v>
      </c>
      <c r="DJ8" s="285">
        <v>24</v>
      </c>
      <c r="DK8" s="285" t="s">
        <v>731</v>
      </c>
      <c r="DL8" s="285" t="s">
        <v>715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x14ac:dyDescent="0.2">
      <c r="A9" s="285" t="s">
        <v>869</v>
      </c>
      <c r="B9" s="285" t="s">
        <v>219</v>
      </c>
      <c r="C9" s="285" t="s">
        <v>870</v>
      </c>
      <c r="D9" s="285" t="s">
        <v>734</v>
      </c>
      <c r="E9" s="285" t="s">
        <v>710</v>
      </c>
      <c r="F9" s="285" t="s">
        <v>743</v>
      </c>
      <c r="G9" s="285" t="s">
        <v>712</v>
      </c>
      <c r="H9" s="285" t="s">
        <v>713</v>
      </c>
      <c r="I9" s="285" t="s">
        <v>726</v>
      </c>
      <c r="J9" s="285" t="s">
        <v>715</v>
      </c>
      <c r="K9" s="285" t="s">
        <v>715</v>
      </c>
      <c r="L9" s="285" t="s">
        <v>715</v>
      </c>
      <c r="M9" s="285" t="s">
        <v>715</v>
      </c>
      <c r="N9" s="285" t="s">
        <v>715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1</v>
      </c>
      <c r="AD9" s="285">
        <v>1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 t="s">
        <v>743</v>
      </c>
      <c r="DD9" s="285" t="s">
        <v>716</v>
      </c>
      <c r="DE9" s="285">
        <v>6</v>
      </c>
      <c r="DF9" s="285" t="s">
        <v>855</v>
      </c>
      <c r="DG9" s="285" t="s">
        <v>827</v>
      </c>
      <c r="DH9" s="285" t="s">
        <v>743</v>
      </c>
      <c r="DI9" s="285" t="s">
        <v>716</v>
      </c>
      <c r="DJ9" s="285">
        <v>21</v>
      </c>
      <c r="DK9" s="285" t="s">
        <v>855</v>
      </c>
      <c r="DL9" s="285" t="s">
        <v>827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x14ac:dyDescent="0.2">
      <c r="A10" s="285" t="s">
        <v>871</v>
      </c>
      <c r="B10" s="285" t="s">
        <v>219</v>
      </c>
      <c r="C10" s="285" t="s">
        <v>870</v>
      </c>
      <c r="D10" s="285" t="s">
        <v>744</v>
      </c>
      <c r="E10" s="285" t="s">
        <v>13</v>
      </c>
      <c r="F10" s="285" t="s">
        <v>733</v>
      </c>
      <c r="G10" s="285" t="s">
        <v>719</v>
      </c>
      <c r="H10" s="285" t="s">
        <v>715</v>
      </c>
      <c r="I10" s="285" t="s">
        <v>715</v>
      </c>
      <c r="J10" s="285" t="s">
        <v>721</v>
      </c>
      <c r="K10" s="285" t="s">
        <v>714</v>
      </c>
      <c r="L10" s="285" t="s">
        <v>722</v>
      </c>
      <c r="M10" s="285" t="s">
        <v>715</v>
      </c>
      <c r="N10" s="285" t="s">
        <v>715</v>
      </c>
      <c r="O10" s="285">
        <v>1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 t="s">
        <v>733</v>
      </c>
      <c r="AL10" s="285" t="s">
        <v>723</v>
      </c>
      <c r="AM10" s="285">
        <v>34</v>
      </c>
      <c r="AN10" s="285" t="s">
        <v>731</v>
      </c>
      <c r="AO10" s="285" t="s">
        <v>715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x14ac:dyDescent="0.2">
      <c r="A11" s="285" t="s">
        <v>872</v>
      </c>
      <c r="B11" s="285" t="s">
        <v>219</v>
      </c>
      <c r="C11" s="285" t="s">
        <v>870</v>
      </c>
      <c r="D11" s="285" t="s">
        <v>739</v>
      </c>
      <c r="E11" s="285" t="s">
        <v>710</v>
      </c>
      <c r="F11" s="285" t="s">
        <v>728</v>
      </c>
      <c r="G11" s="285" t="s">
        <v>719</v>
      </c>
      <c r="H11" s="285" t="s">
        <v>715</v>
      </c>
      <c r="I11" s="285" t="s">
        <v>715</v>
      </c>
      <c r="J11" s="285" t="s">
        <v>721</v>
      </c>
      <c r="K11" s="285" t="s">
        <v>714</v>
      </c>
      <c r="L11" s="285" t="s">
        <v>722</v>
      </c>
      <c r="M11" s="285" t="s">
        <v>715</v>
      </c>
      <c r="N11" s="285" t="s">
        <v>715</v>
      </c>
      <c r="O11" s="285">
        <v>0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0</v>
      </c>
      <c r="AA11" s="285">
        <v>1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>
        <v>0</v>
      </c>
      <c r="CE11" s="285">
        <v>0</v>
      </c>
      <c r="CF11" s="285">
        <v>0</v>
      </c>
      <c r="CG11" s="285">
        <v>0</v>
      </c>
      <c r="CH11" s="285">
        <v>0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 t="s">
        <v>728</v>
      </c>
      <c r="CT11" s="285" t="s">
        <v>723</v>
      </c>
      <c r="CU11" s="285">
        <v>10</v>
      </c>
      <c r="CV11" s="285" t="s">
        <v>854</v>
      </c>
      <c r="CW11" s="285" t="s">
        <v>715</v>
      </c>
      <c r="CX11" s="285" t="s">
        <v>728</v>
      </c>
      <c r="CY11" s="285" t="s">
        <v>723</v>
      </c>
      <c r="CZ11" s="285">
        <v>0</v>
      </c>
      <c r="DA11" s="285" t="s">
        <v>854</v>
      </c>
      <c r="DB11" s="285" t="s">
        <v>715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x14ac:dyDescent="0.2">
      <c r="A12" s="285" t="s">
        <v>873</v>
      </c>
      <c r="B12" s="285" t="s">
        <v>219</v>
      </c>
      <c r="C12" s="285" t="s">
        <v>870</v>
      </c>
      <c r="D12" s="285" t="s">
        <v>744</v>
      </c>
      <c r="E12" s="285" t="s">
        <v>874</v>
      </c>
      <c r="F12" s="285" t="s">
        <v>733</v>
      </c>
      <c r="G12" s="285" t="s">
        <v>719</v>
      </c>
      <c r="H12" s="285" t="s">
        <v>721</v>
      </c>
      <c r="I12" s="285" t="s">
        <v>714</v>
      </c>
      <c r="J12" s="285" t="s">
        <v>721</v>
      </c>
      <c r="K12" s="285" t="s">
        <v>714</v>
      </c>
      <c r="L12" s="285" t="s">
        <v>722</v>
      </c>
      <c r="M12" s="285" t="s">
        <v>715</v>
      </c>
      <c r="N12" s="285" t="s">
        <v>715</v>
      </c>
      <c r="O12" s="285">
        <v>0</v>
      </c>
      <c r="P12" s="285">
        <v>0</v>
      </c>
      <c r="Q12" s="285">
        <v>0</v>
      </c>
      <c r="R12" s="285">
        <v>0</v>
      </c>
      <c r="S12" s="285">
        <v>1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 t="s">
        <v>733</v>
      </c>
      <c r="BF12" s="285" t="s">
        <v>740</v>
      </c>
      <c r="BG12" s="285">
        <v>13</v>
      </c>
      <c r="BH12" s="285" t="s">
        <v>855</v>
      </c>
      <c r="BI12" s="285" t="s">
        <v>715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x14ac:dyDescent="0.2">
      <c r="A13" s="285" t="s">
        <v>875</v>
      </c>
      <c r="B13" s="285" t="s">
        <v>219</v>
      </c>
      <c r="C13" s="285" t="s">
        <v>870</v>
      </c>
      <c r="D13" s="285" t="s">
        <v>737</v>
      </c>
      <c r="E13" s="285" t="s">
        <v>710</v>
      </c>
      <c r="F13" s="285" t="s">
        <v>711</v>
      </c>
      <c r="G13" s="285" t="s">
        <v>719</v>
      </c>
      <c r="H13" s="285" t="s">
        <v>721</v>
      </c>
      <c r="I13" s="285" t="s">
        <v>714</v>
      </c>
      <c r="J13" s="285" t="s">
        <v>720</v>
      </c>
      <c r="K13" s="285" t="s">
        <v>726</v>
      </c>
      <c r="L13" s="285" t="s">
        <v>722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1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 t="s">
        <v>711</v>
      </c>
      <c r="BZ13" s="285" t="s">
        <v>723</v>
      </c>
      <c r="CA13" s="285">
        <v>31</v>
      </c>
      <c r="CB13" s="285" t="s">
        <v>854</v>
      </c>
      <c r="CC13" s="285" t="s">
        <v>729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x14ac:dyDescent="0.2">
      <c r="A14" s="285" t="s">
        <v>876</v>
      </c>
      <c r="B14" s="285" t="s">
        <v>219</v>
      </c>
      <c r="C14" s="285" t="s">
        <v>870</v>
      </c>
      <c r="D14" s="285" t="s">
        <v>744</v>
      </c>
      <c r="E14" s="285" t="s">
        <v>710</v>
      </c>
      <c r="F14" s="285" t="s">
        <v>730</v>
      </c>
      <c r="G14" s="285" t="s">
        <v>719</v>
      </c>
      <c r="H14" s="285" t="s">
        <v>825</v>
      </c>
      <c r="I14" s="285" t="s">
        <v>714</v>
      </c>
      <c r="J14" s="285" t="s">
        <v>715</v>
      </c>
      <c r="K14" s="285" t="s">
        <v>715</v>
      </c>
      <c r="L14" s="285" t="s">
        <v>715</v>
      </c>
      <c r="M14" s="285" t="s">
        <v>715</v>
      </c>
      <c r="N14" s="285" t="s">
        <v>715</v>
      </c>
      <c r="O14" s="285">
        <v>0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1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 t="s">
        <v>730</v>
      </c>
      <c r="CE14" s="285" t="s">
        <v>723</v>
      </c>
      <c r="CF14" s="285">
        <v>7</v>
      </c>
      <c r="CG14" s="285" t="s">
        <v>854</v>
      </c>
      <c r="CH14" s="285" t="s">
        <v>715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x14ac:dyDescent="0.2">
      <c r="A15" s="285" t="s">
        <v>877</v>
      </c>
      <c r="B15" s="285" t="s">
        <v>219</v>
      </c>
      <c r="C15" s="285" t="s">
        <v>870</v>
      </c>
      <c r="D15" s="285" t="s">
        <v>744</v>
      </c>
      <c r="E15" s="285" t="s">
        <v>13</v>
      </c>
      <c r="F15" s="285" t="s">
        <v>735</v>
      </c>
      <c r="G15" s="285" t="s">
        <v>719</v>
      </c>
      <c r="H15" s="285" t="s">
        <v>715</v>
      </c>
      <c r="I15" s="285" t="s">
        <v>715</v>
      </c>
      <c r="J15" s="285" t="s">
        <v>715</v>
      </c>
      <c r="K15" s="285" t="s">
        <v>715</v>
      </c>
      <c r="L15" s="285" t="s">
        <v>715</v>
      </c>
      <c r="M15" s="285" t="s">
        <v>715</v>
      </c>
      <c r="N15" s="285" t="s">
        <v>715</v>
      </c>
      <c r="O15" s="285">
        <v>1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 t="s">
        <v>735</v>
      </c>
      <c r="AL15" s="285" t="s">
        <v>723</v>
      </c>
      <c r="AM15" s="285">
        <v>21</v>
      </c>
      <c r="AN15" s="285" t="s">
        <v>731</v>
      </c>
      <c r="AO15" s="285" t="s">
        <v>715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x14ac:dyDescent="0.2">
      <c r="A16" s="285" t="s">
        <v>878</v>
      </c>
      <c r="B16" s="285" t="s">
        <v>219</v>
      </c>
      <c r="C16" s="285" t="s">
        <v>870</v>
      </c>
      <c r="D16" s="285" t="s">
        <v>739</v>
      </c>
      <c r="E16" s="285" t="s">
        <v>710</v>
      </c>
      <c r="F16" s="285" t="s">
        <v>728</v>
      </c>
      <c r="G16" s="285" t="s">
        <v>712</v>
      </c>
      <c r="H16" s="285" t="s">
        <v>721</v>
      </c>
      <c r="I16" s="285" t="s">
        <v>714</v>
      </c>
      <c r="J16" s="285" t="s">
        <v>715</v>
      </c>
      <c r="K16" s="285" t="s">
        <v>715</v>
      </c>
      <c r="L16" s="285" t="s">
        <v>715</v>
      </c>
      <c r="M16" s="285" t="s">
        <v>715</v>
      </c>
      <c r="N16" s="285" t="s">
        <v>715</v>
      </c>
      <c r="O16" s="285">
        <v>0</v>
      </c>
      <c r="P16" s="285">
        <v>0</v>
      </c>
      <c r="Q16" s="285">
        <v>0</v>
      </c>
      <c r="R16" s="285">
        <v>1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 t="s">
        <v>728</v>
      </c>
      <c r="BA16" s="285" t="s">
        <v>723</v>
      </c>
      <c r="BB16" s="285">
        <v>27</v>
      </c>
      <c r="BC16" s="285" t="s">
        <v>879</v>
      </c>
      <c r="BD16" s="285" t="s">
        <v>715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x14ac:dyDescent="0.2">
      <c r="A17" s="285" t="s">
        <v>880</v>
      </c>
      <c r="B17" s="285" t="s">
        <v>219</v>
      </c>
      <c r="C17" s="285" t="s">
        <v>870</v>
      </c>
      <c r="D17" s="285" t="s">
        <v>744</v>
      </c>
      <c r="E17" s="285" t="s">
        <v>710</v>
      </c>
      <c r="F17" s="285" t="s">
        <v>733</v>
      </c>
      <c r="G17" s="285" t="s">
        <v>719</v>
      </c>
      <c r="H17" s="285" t="s">
        <v>715</v>
      </c>
      <c r="I17" s="285" t="s">
        <v>715</v>
      </c>
      <c r="J17" s="285" t="s">
        <v>715</v>
      </c>
      <c r="K17" s="285" t="s">
        <v>715</v>
      </c>
      <c r="L17" s="285" t="s">
        <v>715</v>
      </c>
      <c r="M17" s="285" t="s">
        <v>715</v>
      </c>
      <c r="N17" s="285" t="s">
        <v>715</v>
      </c>
      <c r="O17" s="285">
        <v>0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1</v>
      </c>
      <c r="AG17" s="285">
        <v>0</v>
      </c>
      <c r="AH17" s="285">
        <v>0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>
        <v>0</v>
      </c>
      <c r="BZ17" s="285">
        <v>0</v>
      </c>
      <c r="CA17" s="285">
        <v>0</v>
      </c>
      <c r="CB17" s="285">
        <v>0</v>
      </c>
      <c r="CC17" s="285">
        <v>0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 t="s">
        <v>733</v>
      </c>
      <c r="DS17" s="285" t="s">
        <v>740</v>
      </c>
      <c r="DT17" s="285">
        <v>8</v>
      </c>
      <c r="DU17" s="285" t="s">
        <v>881</v>
      </c>
      <c r="DV17" s="285" t="s">
        <v>715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x14ac:dyDescent="0.2">
      <c r="A18" s="285" t="s">
        <v>882</v>
      </c>
      <c r="B18" s="285" t="s">
        <v>219</v>
      </c>
      <c r="C18" s="285" t="s">
        <v>870</v>
      </c>
      <c r="D18" s="285" t="s">
        <v>737</v>
      </c>
      <c r="E18" s="285" t="s">
        <v>710</v>
      </c>
      <c r="F18" s="285" t="s">
        <v>711</v>
      </c>
      <c r="G18" s="285" t="s">
        <v>712</v>
      </c>
      <c r="H18" s="285" t="s">
        <v>853</v>
      </c>
      <c r="I18" s="285" t="s">
        <v>714</v>
      </c>
      <c r="J18" s="285" t="s">
        <v>825</v>
      </c>
      <c r="K18" s="285" t="s">
        <v>714</v>
      </c>
      <c r="L18" s="285" t="s">
        <v>715</v>
      </c>
      <c r="M18" s="285" t="s">
        <v>715</v>
      </c>
      <c r="N18" s="285" t="s">
        <v>857</v>
      </c>
      <c r="O18" s="285">
        <v>0</v>
      </c>
      <c r="P18" s="285">
        <v>1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 t="s">
        <v>711</v>
      </c>
      <c r="AQ18" s="285" t="s">
        <v>723</v>
      </c>
      <c r="AR18" s="285">
        <v>34</v>
      </c>
      <c r="AS18" s="285" t="s">
        <v>854</v>
      </c>
      <c r="AT18" s="285" t="s">
        <v>729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x14ac:dyDescent="0.2">
      <c r="A19" s="285" t="s">
        <v>883</v>
      </c>
      <c r="B19" s="285" t="s">
        <v>219</v>
      </c>
      <c r="C19" s="285" t="s">
        <v>870</v>
      </c>
      <c r="D19" s="285" t="s">
        <v>727</v>
      </c>
      <c r="E19" s="285" t="s">
        <v>884</v>
      </c>
      <c r="F19" s="285" t="s">
        <v>728</v>
      </c>
      <c r="G19" s="285" t="s">
        <v>719</v>
      </c>
      <c r="H19" s="285" t="s">
        <v>713</v>
      </c>
      <c r="I19" s="285" t="s">
        <v>715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1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 t="s">
        <v>728</v>
      </c>
      <c r="AL19" s="285" t="s">
        <v>716</v>
      </c>
      <c r="AM19" s="285">
        <v>33</v>
      </c>
      <c r="AN19" s="285" t="s">
        <v>731</v>
      </c>
      <c r="AO19" s="285" t="s">
        <v>715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x14ac:dyDescent="0.2">
      <c r="A20" s="285" t="s">
        <v>885</v>
      </c>
      <c r="B20" s="285" t="s">
        <v>219</v>
      </c>
      <c r="C20" s="285" t="s">
        <v>870</v>
      </c>
      <c r="D20" s="285" t="s">
        <v>738</v>
      </c>
      <c r="E20" s="285" t="s">
        <v>710</v>
      </c>
      <c r="F20" s="285" t="s">
        <v>733</v>
      </c>
      <c r="G20" s="285" t="s">
        <v>712</v>
      </c>
      <c r="H20" s="285" t="s">
        <v>721</v>
      </c>
      <c r="I20" s="285" t="s">
        <v>726</v>
      </c>
      <c r="J20" s="285" t="s">
        <v>721</v>
      </c>
      <c r="K20" s="285" t="s">
        <v>726</v>
      </c>
      <c r="L20" s="285" t="s">
        <v>886</v>
      </c>
      <c r="M20" s="285" t="s">
        <v>887</v>
      </c>
      <c r="N20" s="285" t="s">
        <v>866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1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 t="s">
        <v>733</v>
      </c>
      <c r="CO20" s="285" t="s">
        <v>740</v>
      </c>
      <c r="CP20" s="285">
        <v>20</v>
      </c>
      <c r="CQ20" s="285" t="s">
        <v>854</v>
      </c>
      <c r="CR20" s="285" t="s">
        <v>715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x14ac:dyDescent="0.2">
      <c r="A21" s="285" t="s">
        <v>888</v>
      </c>
      <c r="B21" s="285" t="s">
        <v>219</v>
      </c>
      <c r="C21" s="285" t="s">
        <v>889</v>
      </c>
      <c r="D21" s="285" t="s">
        <v>744</v>
      </c>
      <c r="E21" s="285" t="s">
        <v>710</v>
      </c>
      <c r="F21" s="285" t="s">
        <v>733</v>
      </c>
      <c r="G21" s="285" t="s">
        <v>712</v>
      </c>
      <c r="H21" s="285" t="s">
        <v>721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857</v>
      </c>
      <c r="O21" s="285">
        <v>0</v>
      </c>
      <c r="P21" s="285">
        <v>1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 t="s">
        <v>733</v>
      </c>
      <c r="AQ21" s="285" t="s">
        <v>716</v>
      </c>
      <c r="AR21" s="285">
        <v>20</v>
      </c>
      <c r="AS21" s="285" t="s">
        <v>854</v>
      </c>
      <c r="AT21" s="285" t="s">
        <v>729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x14ac:dyDescent="0.2">
      <c r="A22" s="285" t="s">
        <v>890</v>
      </c>
      <c r="B22" s="285" t="s">
        <v>219</v>
      </c>
      <c r="C22" s="285" t="s">
        <v>889</v>
      </c>
      <c r="D22" s="285" t="s">
        <v>744</v>
      </c>
      <c r="E22" s="285" t="s">
        <v>710</v>
      </c>
      <c r="F22" s="285" t="s">
        <v>733</v>
      </c>
      <c r="G22" s="285" t="s">
        <v>712</v>
      </c>
      <c r="H22" s="285" t="s">
        <v>720</v>
      </c>
      <c r="I22" s="285" t="s">
        <v>714</v>
      </c>
      <c r="J22" s="285" t="s">
        <v>715</v>
      </c>
      <c r="K22" s="285" t="s">
        <v>715</v>
      </c>
      <c r="L22" s="285" t="s">
        <v>715</v>
      </c>
      <c r="M22" s="285" t="s">
        <v>715</v>
      </c>
      <c r="N22" s="285" t="s">
        <v>715</v>
      </c>
      <c r="O22" s="285">
        <v>0</v>
      </c>
      <c r="P22" s="285">
        <v>1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 t="s">
        <v>733</v>
      </c>
      <c r="AQ22" s="285" t="s">
        <v>716</v>
      </c>
      <c r="AR22" s="285">
        <v>9</v>
      </c>
      <c r="AS22" s="285" t="s">
        <v>852</v>
      </c>
      <c r="AT22" s="285" t="s">
        <v>729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x14ac:dyDescent="0.2">
      <c r="A23" s="285" t="s">
        <v>891</v>
      </c>
      <c r="B23" s="285" t="s">
        <v>219</v>
      </c>
      <c r="C23" s="285" t="s">
        <v>889</v>
      </c>
      <c r="D23" s="285" t="s">
        <v>738</v>
      </c>
      <c r="E23" s="285" t="s">
        <v>13</v>
      </c>
      <c r="F23" s="285" t="s">
        <v>733</v>
      </c>
      <c r="G23" s="285" t="s">
        <v>712</v>
      </c>
      <c r="H23" s="285" t="s">
        <v>720</v>
      </c>
      <c r="I23" s="285" t="s">
        <v>714</v>
      </c>
      <c r="J23" s="285" t="s">
        <v>715</v>
      </c>
      <c r="K23" s="285" t="s">
        <v>715</v>
      </c>
      <c r="L23" s="285" t="s">
        <v>715</v>
      </c>
      <c r="M23" s="285" t="s">
        <v>715</v>
      </c>
      <c r="N23" s="285" t="s">
        <v>715</v>
      </c>
      <c r="O23" s="285">
        <v>1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 t="s">
        <v>733</v>
      </c>
      <c r="AL23" s="285" t="s">
        <v>723</v>
      </c>
      <c r="AM23" s="285">
        <v>21</v>
      </c>
      <c r="AN23" s="285" t="s">
        <v>731</v>
      </c>
      <c r="AO23" s="285" t="s">
        <v>715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x14ac:dyDescent="0.2">
      <c r="A24" s="285" t="s">
        <v>892</v>
      </c>
      <c r="B24" s="285" t="s">
        <v>219</v>
      </c>
      <c r="C24" s="285" t="s">
        <v>889</v>
      </c>
      <c r="D24" s="285" t="s">
        <v>739</v>
      </c>
      <c r="E24" s="285" t="s">
        <v>13</v>
      </c>
      <c r="F24" s="285" t="s">
        <v>728</v>
      </c>
      <c r="G24" s="285" t="s">
        <v>732</v>
      </c>
      <c r="H24" s="285" t="s">
        <v>720</v>
      </c>
      <c r="I24" s="285" t="s">
        <v>714</v>
      </c>
      <c r="J24" s="285" t="s">
        <v>715</v>
      </c>
      <c r="K24" s="285" t="s">
        <v>715</v>
      </c>
      <c r="L24" s="285" t="s">
        <v>715</v>
      </c>
      <c r="M24" s="285" t="s">
        <v>715</v>
      </c>
      <c r="N24" s="285" t="s">
        <v>715</v>
      </c>
      <c r="O24" s="285">
        <v>1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 t="s">
        <v>728</v>
      </c>
      <c r="AL24" s="285" t="s">
        <v>795</v>
      </c>
      <c r="AM24" s="285">
        <v>20</v>
      </c>
      <c r="AN24" s="285" t="s">
        <v>731</v>
      </c>
      <c r="AO24" s="285" t="s">
        <v>715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x14ac:dyDescent="0.2">
      <c r="A25" s="285" t="s">
        <v>893</v>
      </c>
      <c r="B25" s="285" t="s">
        <v>219</v>
      </c>
      <c r="C25" s="285" t="s">
        <v>889</v>
      </c>
      <c r="D25" s="285" t="s">
        <v>742</v>
      </c>
      <c r="E25" s="285" t="s">
        <v>13</v>
      </c>
      <c r="F25" s="285" t="s">
        <v>718</v>
      </c>
      <c r="G25" s="285" t="s">
        <v>719</v>
      </c>
      <c r="H25" s="285" t="s">
        <v>825</v>
      </c>
      <c r="I25" s="285" t="s">
        <v>714</v>
      </c>
      <c r="J25" s="285" t="s">
        <v>715</v>
      </c>
      <c r="K25" s="285" t="s">
        <v>715</v>
      </c>
      <c r="L25" s="285" t="s">
        <v>715</v>
      </c>
      <c r="M25" s="285" t="s">
        <v>715</v>
      </c>
      <c r="N25" s="285" t="s">
        <v>715</v>
      </c>
      <c r="O25" s="285">
        <v>1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 t="s">
        <v>718</v>
      </c>
      <c r="AL25" s="285" t="s">
        <v>723</v>
      </c>
      <c r="AM25" s="285">
        <v>21</v>
      </c>
      <c r="AN25" s="285" t="s">
        <v>731</v>
      </c>
      <c r="AO25" s="285" t="s">
        <v>715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x14ac:dyDescent="0.2">
      <c r="A26" s="285" t="s">
        <v>894</v>
      </c>
      <c r="B26" s="285" t="s">
        <v>219</v>
      </c>
      <c r="C26" s="285" t="s">
        <v>889</v>
      </c>
      <c r="D26" s="285" t="s">
        <v>739</v>
      </c>
      <c r="E26" s="285" t="s">
        <v>13</v>
      </c>
      <c r="F26" s="285" t="s">
        <v>728</v>
      </c>
      <c r="G26" s="285" t="s">
        <v>719</v>
      </c>
      <c r="H26" s="285" t="s">
        <v>825</v>
      </c>
      <c r="I26" s="285" t="s">
        <v>714</v>
      </c>
      <c r="J26" s="285" t="s">
        <v>715</v>
      </c>
      <c r="K26" s="285" t="s">
        <v>715</v>
      </c>
      <c r="L26" s="285" t="s">
        <v>715</v>
      </c>
      <c r="M26" s="285" t="s">
        <v>715</v>
      </c>
      <c r="N26" s="285" t="s">
        <v>715</v>
      </c>
      <c r="O26" s="285">
        <v>1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 t="s">
        <v>728</v>
      </c>
      <c r="AL26" s="285" t="s">
        <v>795</v>
      </c>
      <c r="AM26" s="285">
        <v>21</v>
      </c>
      <c r="AN26" s="285" t="s">
        <v>731</v>
      </c>
      <c r="AO26" s="285" t="s">
        <v>715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x14ac:dyDescent="0.2">
      <c r="A27" s="285" t="s">
        <v>895</v>
      </c>
      <c r="B27" s="285" t="s">
        <v>219</v>
      </c>
      <c r="C27" s="285" t="s">
        <v>889</v>
      </c>
      <c r="D27" s="285" t="s">
        <v>739</v>
      </c>
      <c r="E27" s="285" t="s">
        <v>13</v>
      </c>
      <c r="F27" s="285" t="s">
        <v>728</v>
      </c>
      <c r="G27" s="285" t="s">
        <v>732</v>
      </c>
      <c r="H27" s="285" t="s">
        <v>721</v>
      </c>
      <c r="I27" s="285" t="s">
        <v>714</v>
      </c>
      <c r="J27" s="285" t="s">
        <v>715</v>
      </c>
      <c r="K27" s="285" t="s">
        <v>715</v>
      </c>
      <c r="L27" s="285" t="s">
        <v>715</v>
      </c>
      <c r="M27" s="285" t="s">
        <v>715</v>
      </c>
      <c r="N27" s="285" t="s">
        <v>715</v>
      </c>
      <c r="O27" s="285">
        <v>1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 t="s">
        <v>728</v>
      </c>
      <c r="AL27" s="285" t="s">
        <v>795</v>
      </c>
      <c r="AM27" s="285">
        <v>21</v>
      </c>
      <c r="AN27" s="285" t="s">
        <v>731</v>
      </c>
      <c r="AO27" s="285" t="s">
        <v>715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x14ac:dyDescent="0.2">
      <c r="A28" s="285" t="s">
        <v>896</v>
      </c>
      <c r="B28" s="285" t="s">
        <v>219</v>
      </c>
      <c r="C28" s="285" t="s">
        <v>889</v>
      </c>
      <c r="D28" s="285" t="s">
        <v>724</v>
      </c>
      <c r="E28" s="285" t="s">
        <v>13</v>
      </c>
      <c r="F28" s="285" t="s">
        <v>725</v>
      </c>
      <c r="G28" s="285" t="s">
        <v>732</v>
      </c>
      <c r="H28" s="285" t="s">
        <v>721</v>
      </c>
      <c r="I28" s="285" t="s">
        <v>714</v>
      </c>
      <c r="J28" s="285" t="s">
        <v>715</v>
      </c>
      <c r="K28" s="285" t="s">
        <v>715</v>
      </c>
      <c r="L28" s="285" t="s">
        <v>715</v>
      </c>
      <c r="M28" s="285" t="s">
        <v>856</v>
      </c>
      <c r="N28" s="285" t="s">
        <v>715</v>
      </c>
      <c r="O28" s="285">
        <v>1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0</v>
      </c>
      <c r="AA28" s="285">
        <v>0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 t="s">
        <v>725</v>
      </c>
      <c r="AL28" s="285" t="s">
        <v>723</v>
      </c>
      <c r="AM28" s="285">
        <v>21</v>
      </c>
      <c r="AN28" s="285" t="s">
        <v>731</v>
      </c>
      <c r="AO28" s="285" t="s">
        <v>715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x14ac:dyDescent="0.2">
      <c r="A29" s="285" t="s">
        <v>897</v>
      </c>
      <c r="B29" s="285" t="s">
        <v>219</v>
      </c>
      <c r="C29" s="285" t="s">
        <v>889</v>
      </c>
      <c r="D29" s="285" t="s">
        <v>742</v>
      </c>
      <c r="E29" s="285" t="s">
        <v>13</v>
      </c>
      <c r="F29" s="285" t="s">
        <v>718</v>
      </c>
      <c r="G29" s="285" t="s">
        <v>732</v>
      </c>
      <c r="H29" s="285" t="s">
        <v>720</v>
      </c>
      <c r="I29" s="285" t="s">
        <v>714</v>
      </c>
      <c r="J29" s="285" t="s">
        <v>713</v>
      </c>
      <c r="K29" s="285" t="s">
        <v>726</v>
      </c>
      <c r="L29" s="285" t="s">
        <v>715</v>
      </c>
      <c r="M29" s="285" t="s">
        <v>715</v>
      </c>
      <c r="N29" s="285" t="s">
        <v>715</v>
      </c>
      <c r="O29" s="285">
        <v>1</v>
      </c>
      <c r="P29" s="285">
        <v>0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 t="s">
        <v>718</v>
      </c>
      <c r="AL29" s="285" t="s">
        <v>723</v>
      </c>
      <c r="AM29" s="285">
        <v>20</v>
      </c>
      <c r="AN29" s="285" t="s">
        <v>731</v>
      </c>
      <c r="AO29" s="285" t="s">
        <v>715</v>
      </c>
      <c r="AP29" s="285">
        <v>0</v>
      </c>
      <c r="AQ29" s="285">
        <v>0</v>
      </c>
      <c r="AR29" s="285">
        <v>0</v>
      </c>
      <c r="AS29" s="285">
        <v>0</v>
      </c>
      <c r="AT29" s="285">
        <v>0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x14ac:dyDescent="0.2">
      <c r="A30" s="285" t="s">
        <v>898</v>
      </c>
      <c r="B30" s="285" t="s">
        <v>219</v>
      </c>
      <c r="C30" s="285" t="s">
        <v>889</v>
      </c>
      <c r="D30" s="285" t="s">
        <v>737</v>
      </c>
      <c r="E30" s="285" t="s">
        <v>710</v>
      </c>
      <c r="F30" s="285" t="s">
        <v>711</v>
      </c>
      <c r="G30" s="285" t="s">
        <v>712</v>
      </c>
      <c r="H30" s="285" t="s">
        <v>721</v>
      </c>
      <c r="I30" s="285" t="s">
        <v>714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0</v>
      </c>
      <c r="P30" s="285">
        <v>1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 t="s">
        <v>711</v>
      </c>
      <c r="AQ30" s="285" t="s">
        <v>716</v>
      </c>
      <c r="AR30" s="285">
        <v>19</v>
      </c>
      <c r="AS30" s="285" t="s">
        <v>854</v>
      </c>
      <c r="AT30" s="285" t="s">
        <v>729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x14ac:dyDescent="0.2">
      <c r="A31" s="285" t="s">
        <v>899</v>
      </c>
      <c r="B31" s="285" t="s">
        <v>219</v>
      </c>
      <c r="C31" s="285" t="s">
        <v>889</v>
      </c>
      <c r="D31" s="285" t="s">
        <v>744</v>
      </c>
      <c r="E31" s="285" t="s">
        <v>710</v>
      </c>
      <c r="F31" s="285" t="s">
        <v>730</v>
      </c>
      <c r="G31" s="285" t="s">
        <v>719</v>
      </c>
      <c r="H31" s="285" t="s">
        <v>825</v>
      </c>
      <c r="I31" s="285" t="s">
        <v>714</v>
      </c>
      <c r="J31" s="285" t="s">
        <v>715</v>
      </c>
      <c r="K31" s="285" t="s">
        <v>715</v>
      </c>
      <c r="L31" s="285" t="s">
        <v>715</v>
      </c>
      <c r="M31" s="285" t="s">
        <v>715</v>
      </c>
      <c r="N31" s="285" t="s">
        <v>715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1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 t="s">
        <v>730</v>
      </c>
      <c r="CJ31" s="285" t="s">
        <v>716</v>
      </c>
      <c r="CK31" s="285">
        <v>15</v>
      </c>
      <c r="CL31" s="285" t="s">
        <v>854</v>
      </c>
      <c r="CM31" s="285" t="s">
        <v>715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x14ac:dyDescent="0.2">
      <c r="A32" s="285" t="s">
        <v>900</v>
      </c>
      <c r="B32" s="285" t="s">
        <v>219</v>
      </c>
      <c r="C32" s="285" t="s">
        <v>889</v>
      </c>
      <c r="D32" s="285" t="s">
        <v>727</v>
      </c>
      <c r="E32" s="285" t="s">
        <v>710</v>
      </c>
      <c r="F32" s="285" t="s">
        <v>733</v>
      </c>
      <c r="G32" s="285" t="s">
        <v>719</v>
      </c>
      <c r="H32" s="285" t="s">
        <v>721</v>
      </c>
      <c r="I32" s="285" t="s">
        <v>714</v>
      </c>
      <c r="J32" s="285" t="s">
        <v>715</v>
      </c>
      <c r="K32" s="285" t="s">
        <v>715</v>
      </c>
      <c r="L32" s="285" t="s">
        <v>715</v>
      </c>
      <c r="M32" s="285" t="s">
        <v>715</v>
      </c>
      <c r="N32" s="285" t="s">
        <v>715</v>
      </c>
      <c r="O32" s="285">
        <v>0</v>
      </c>
      <c r="P32" s="285">
        <v>0</v>
      </c>
      <c r="Q32" s="285">
        <v>0</v>
      </c>
      <c r="R32" s="285">
        <v>1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>
        <v>0</v>
      </c>
      <c r="AL32" s="285">
        <v>0</v>
      </c>
      <c r="AM32" s="285">
        <v>0</v>
      </c>
      <c r="AN32" s="285">
        <v>0</v>
      </c>
      <c r="AO32" s="285">
        <v>0</v>
      </c>
      <c r="AP32" s="285">
        <v>0</v>
      </c>
      <c r="AQ32" s="285">
        <v>0</v>
      </c>
      <c r="AR32" s="285">
        <v>0</v>
      </c>
      <c r="AS32" s="285">
        <v>0</v>
      </c>
      <c r="AT32" s="285">
        <v>0</v>
      </c>
      <c r="AU32" s="285">
        <v>0</v>
      </c>
      <c r="AV32" s="285">
        <v>0</v>
      </c>
      <c r="AW32" s="285">
        <v>0</v>
      </c>
      <c r="AX32" s="285">
        <v>0</v>
      </c>
      <c r="AY32" s="285">
        <v>0</v>
      </c>
      <c r="AZ32" s="285" t="s">
        <v>733</v>
      </c>
      <c r="BA32" s="285" t="s">
        <v>716</v>
      </c>
      <c r="BB32" s="285">
        <v>30</v>
      </c>
      <c r="BC32" s="285" t="s">
        <v>854</v>
      </c>
      <c r="BD32" s="285" t="s">
        <v>715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>
        <v>0</v>
      </c>
      <c r="DI32" s="285">
        <v>0</v>
      </c>
      <c r="DJ32" s="285">
        <v>0</v>
      </c>
      <c r="DK32" s="285">
        <v>0</v>
      </c>
      <c r="DL32" s="285">
        <v>0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x14ac:dyDescent="0.2">
      <c r="A33" s="285" t="s">
        <v>901</v>
      </c>
      <c r="B33" s="285" t="s">
        <v>219</v>
      </c>
      <c r="C33" s="285" t="s">
        <v>889</v>
      </c>
      <c r="D33" s="285" t="s">
        <v>739</v>
      </c>
      <c r="E33" s="285" t="s">
        <v>710</v>
      </c>
      <c r="F33" s="285" t="s">
        <v>725</v>
      </c>
      <c r="G33" s="285" t="s">
        <v>719</v>
      </c>
      <c r="H33" s="285" t="s">
        <v>721</v>
      </c>
      <c r="I33" s="285" t="s">
        <v>714</v>
      </c>
      <c r="J33" s="285" t="s">
        <v>715</v>
      </c>
      <c r="K33" s="285" t="s">
        <v>715</v>
      </c>
      <c r="L33" s="285" t="s">
        <v>715</v>
      </c>
      <c r="M33" s="285" t="s">
        <v>715</v>
      </c>
      <c r="N33" s="285" t="s">
        <v>715</v>
      </c>
      <c r="O33" s="285">
        <v>0</v>
      </c>
      <c r="P33" s="285">
        <v>0</v>
      </c>
      <c r="Q33" s="285">
        <v>0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1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>
        <v>0</v>
      </c>
      <c r="AQ33" s="285">
        <v>0</v>
      </c>
      <c r="AR33" s="285">
        <v>0</v>
      </c>
      <c r="AS33" s="285">
        <v>0</v>
      </c>
      <c r="AT33" s="285">
        <v>0</v>
      </c>
      <c r="AU33" s="285">
        <v>0</v>
      </c>
      <c r="AV33" s="285">
        <v>0</v>
      </c>
      <c r="AW33" s="285">
        <v>0</v>
      </c>
      <c r="AX33" s="285">
        <v>0</v>
      </c>
      <c r="AY33" s="285">
        <v>0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>
        <v>0</v>
      </c>
      <c r="BF33" s="285">
        <v>0</v>
      </c>
      <c r="BG33" s="285">
        <v>0</v>
      </c>
      <c r="BH33" s="285">
        <v>0</v>
      </c>
      <c r="BI33" s="285">
        <v>0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>
        <v>0</v>
      </c>
      <c r="BZ33" s="285">
        <v>0</v>
      </c>
      <c r="CA33" s="285">
        <v>0</v>
      </c>
      <c r="CB33" s="285">
        <v>0</v>
      </c>
      <c r="CC33" s="285">
        <v>0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 t="s">
        <v>725</v>
      </c>
      <c r="CY33" s="285" t="s">
        <v>716</v>
      </c>
      <c r="CZ33" s="285">
        <v>14</v>
      </c>
      <c r="DA33" s="285" t="s">
        <v>854</v>
      </c>
      <c r="DB33" s="285" t="s">
        <v>715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x14ac:dyDescent="0.2">
      <c r="A34" s="285" t="s">
        <v>902</v>
      </c>
      <c r="B34" s="285" t="s">
        <v>219</v>
      </c>
      <c r="C34" s="285" t="s">
        <v>889</v>
      </c>
      <c r="D34" s="285" t="s">
        <v>739</v>
      </c>
      <c r="E34" s="285" t="s">
        <v>710</v>
      </c>
      <c r="F34" s="285" t="s">
        <v>733</v>
      </c>
      <c r="G34" s="285" t="s">
        <v>719</v>
      </c>
      <c r="H34" s="285" t="s">
        <v>713</v>
      </c>
      <c r="I34" s="285" t="s">
        <v>714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1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 t="s">
        <v>733</v>
      </c>
      <c r="DI34" s="285" t="s">
        <v>716</v>
      </c>
      <c r="DJ34" s="285">
        <v>30</v>
      </c>
      <c r="DK34" s="285" t="s">
        <v>854</v>
      </c>
      <c r="DL34" s="285" t="s">
        <v>715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x14ac:dyDescent="0.2">
      <c r="A35" s="285" t="s">
        <v>903</v>
      </c>
      <c r="B35" s="285" t="s">
        <v>219</v>
      </c>
      <c r="C35" s="285" t="s">
        <v>889</v>
      </c>
      <c r="D35" s="285" t="s">
        <v>742</v>
      </c>
      <c r="E35" s="285" t="s">
        <v>710</v>
      </c>
      <c r="F35" s="285" t="s">
        <v>718</v>
      </c>
      <c r="G35" s="285" t="s">
        <v>719</v>
      </c>
      <c r="H35" s="285" t="s">
        <v>720</v>
      </c>
      <c r="I35" s="285" t="s">
        <v>714</v>
      </c>
      <c r="J35" s="285" t="s">
        <v>825</v>
      </c>
      <c r="K35" s="285" t="s">
        <v>726</v>
      </c>
      <c r="L35" s="285" t="s">
        <v>722</v>
      </c>
      <c r="M35" s="285" t="s">
        <v>715</v>
      </c>
      <c r="N35" s="285" t="s">
        <v>715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1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>
        <v>0</v>
      </c>
      <c r="AV35" s="285">
        <v>0</v>
      </c>
      <c r="AW35" s="285">
        <v>0</v>
      </c>
      <c r="AX35" s="285">
        <v>0</v>
      </c>
      <c r="AY35" s="285">
        <v>0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 t="s">
        <v>718</v>
      </c>
      <c r="BK35" s="285" t="s">
        <v>740</v>
      </c>
      <c r="BL35" s="285">
        <v>14</v>
      </c>
      <c r="BM35" s="285" t="s">
        <v>881</v>
      </c>
      <c r="BN35" s="285" t="s">
        <v>715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>
        <v>0</v>
      </c>
      <c r="BZ35" s="285">
        <v>0</v>
      </c>
      <c r="CA35" s="285">
        <v>0</v>
      </c>
      <c r="CB35" s="285">
        <v>0</v>
      </c>
      <c r="CC35" s="285">
        <v>0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>
        <v>0</v>
      </c>
      <c r="CJ35" s="285">
        <v>0</v>
      </c>
      <c r="CK35" s="285">
        <v>0</v>
      </c>
      <c r="CL35" s="285">
        <v>0</v>
      </c>
      <c r="CM35" s="285">
        <v>0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>
        <v>0</v>
      </c>
      <c r="DS35" s="285">
        <v>0</v>
      </c>
      <c r="DT35" s="285">
        <v>0</v>
      </c>
      <c r="DU35" s="285">
        <v>0</v>
      </c>
      <c r="DV35" s="285">
        <v>0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x14ac:dyDescent="0.2">
      <c r="A36" s="285" t="s">
        <v>904</v>
      </c>
      <c r="B36" s="285" t="s">
        <v>219</v>
      </c>
      <c r="C36" s="285" t="s">
        <v>889</v>
      </c>
      <c r="D36" s="285" t="s">
        <v>727</v>
      </c>
      <c r="E36" s="285" t="s">
        <v>13</v>
      </c>
      <c r="F36" s="285" t="s">
        <v>728</v>
      </c>
      <c r="G36" s="285" t="s">
        <v>719</v>
      </c>
      <c r="H36" s="285" t="s">
        <v>715</v>
      </c>
      <c r="I36" s="285" t="s">
        <v>715</v>
      </c>
      <c r="J36" s="285" t="s">
        <v>715</v>
      </c>
      <c r="K36" s="285" t="s">
        <v>715</v>
      </c>
      <c r="L36" s="285" t="s">
        <v>715</v>
      </c>
      <c r="M36" s="285" t="s">
        <v>715</v>
      </c>
      <c r="N36" s="285" t="s">
        <v>715</v>
      </c>
      <c r="O36" s="285">
        <v>1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 t="s">
        <v>711</v>
      </c>
      <c r="AL36" s="285" t="s">
        <v>723</v>
      </c>
      <c r="AM36" s="285">
        <v>1</v>
      </c>
      <c r="AN36" s="285" t="s">
        <v>731</v>
      </c>
      <c r="AO36" s="285" t="s">
        <v>715</v>
      </c>
      <c r="AP36" s="285">
        <v>0</v>
      </c>
      <c r="AQ36" s="285">
        <v>0</v>
      </c>
      <c r="AR36" s="285">
        <v>0</v>
      </c>
      <c r="AS36" s="285">
        <v>0</v>
      </c>
      <c r="AT36" s="285">
        <v>0</v>
      </c>
      <c r="AU36" s="285">
        <v>0</v>
      </c>
      <c r="AV36" s="285">
        <v>0</v>
      </c>
      <c r="AW36" s="285">
        <v>0</v>
      </c>
      <c r="AX36" s="285">
        <v>0</v>
      </c>
      <c r="AY36" s="285">
        <v>0</v>
      </c>
      <c r="AZ36" s="285">
        <v>0</v>
      </c>
      <c r="BA36" s="285">
        <v>0</v>
      </c>
      <c r="BB36" s="285">
        <v>0</v>
      </c>
      <c r="BC36" s="285">
        <v>0</v>
      </c>
      <c r="BD36" s="285">
        <v>0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>
        <v>0</v>
      </c>
      <c r="CE36" s="285">
        <v>0</v>
      </c>
      <c r="CF36" s="285">
        <v>0</v>
      </c>
      <c r="CG36" s="285">
        <v>0</v>
      </c>
      <c r="CH36" s="285">
        <v>0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>
        <v>0</v>
      </c>
      <c r="DS36" s="285">
        <v>0</v>
      </c>
      <c r="DT36" s="285">
        <v>0</v>
      </c>
      <c r="DU36" s="285">
        <v>0</v>
      </c>
      <c r="DV36" s="285">
        <v>0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x14ac:dyDescent="0.2">
      <c r="A37" s="285" t="s">
        <v>905</v>
      </c>
      <c r="B37" s="285" t="s">
        <v>219</v>
      </c>
      <c r="C37" s="285" t="s">
        <v>889</v>
      </c>
      <c r="D37" s="285" t="s">
        <v>742</v>
      </c>
      <c r="E37" s="285" t="s">
        <v>710</v>
      </c>
      <c r="F37" s="285" t="s">
        <v>735</v>
      </c>
      <c r="G37" s="285" t="s">
        <v>719</v>
      </c>
      <c r="H37" s="285" t="s">
        <v>720</v>
      </c>
      <c r="I37" s="285" t="s">
        <v>714</v>
      </c>
      <c r="J37" s="285" t="s">
        <v>715</v>
      </c>
      <c r="K37" s="285" t="s">
        <v>715</v>
      </c>
      <c r="L37" s="285" t="s">
        <v>715</v>
      </c>
      <c r="M37" s="285" t="s">
        <v>715</v>
      </c>
      <c r="N37" s="285" t="s">
        <v>715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1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 t="s">
        <v>735</v>
      </c>
      <c r="DX37" s="285" t="s">
        <v>723</v>
      </c>
      <c r="DY37" s="285">
        <v>10</v>
      </c>
      <c r="DZ37" s="285" t="s">
        <v>852</v>
      </c>
      <c r="EA37" s="285" t="s">
        <v>715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x14ac:dyDescent="0.2">
      <c r="A38" s="285" t="s">
        <v>906</v>
      </c>
      <c r="B38" s="285" t="s">
        <v>219</v>
      </c>
      <c r="C38" s="285" t="s">
        <v>889</v>
      </c>
      <c r="D38" s="285" t="s">
        <v>742</v>
      </c>
      <c r="E38" s="285" t="s">
        <v>710</v>
      </c>
      <c r="F38" s="285" t="s">
        <v>718</v>
      </c>
      <c r="G38" s="285" t="s">
        <v>732</v>
      </c>
      <c r="H38" s="285" t="s">
        <v>720</v>
      </c>
      <c r="I38" s="285" t="s">
        <v>714</v>
      </c>
      <c r="J38" s="285" t="s">
        <v>715</v>
      </c>
      <c r="K38" s="285" t="s">
        <v>715</v>
      </c>
      <c r="L38" s="285" t="s">
        <v>715</v>
      </c>
      <c r="M38" s="285" t="s">
        <v>715</v>
      </c>
      <c r="N38" s="285" t="s">
        <v>715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285">
        <v>1</v>
      </c>
      <c r="AA38" s="285">
        <v>1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>
        <v>0</v>
      </c>
      <c r="BA38" s="285">
        <v>0</v>
      </c>
      <c r="BB38" s="285">
        <v>0</v>
      </c>
      <c r="BC38" s="285">
        <v>0</v>
      </c>
      <c r="BD38" s="285">
        <v>0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>
        <v>0</v>
      </c>
      <c r="CE38" s="285">
        <v>0</v>
      </c>
      <c r="CF38" s="285">
        <v>0</v>
      </c>
      <c r="CG38" s="285">
        <v>0</v>
      </c>
      <c r="CH38" s="285">
        <v>0</v>
      </c>
      <c r="CI38" s="285">
        <v>0</v>
      </c>
      <c r="CJ38" s="285">
        <v>0</v>
      </c>
      <c r="CK38" s="285">
        <v>0</v>
      </c>
      <c r="CL38" s="285">
        <v>0</v>
      </c>
      <c r="CM38" s="285">
        <v>0</v>
      </c>
      <c r="CN38" s="285" t="s">
        <v>718</v>
      </c>
      <c r="CO38" s="285" t="s">
        <v>716</v>
      </c>
      <c r="CP38" s="285">
        <v>8</v>
      </c>
      <c r="CQ38" s="285" t="s">
        <v>854</v>
      </c>
      <c r="CR38" s="285" t="s">
        <v>715</v>
      </c>
      <c r="CS38" s="285" t="s">
        <v>718</v>
      </c>
      <c r="CT38" s="285" t="s">
        <v>716</v>
      </c>
      <c r="CU38" s="285">
        <v>10</v>
      </c>
      <c r="CV38" s="285" t="s">
        <v>854</v>
      </c>
      <c r="CW38" s="285" t="s">
        <v>827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x14ac:dyDescent="0.2">
      <c r="A39" s="285" t="s">
        <v>907</v>
      </c>
      <c r="B39" s="285" t="s">
        <v>219</v>
      </c>
      <c r="C39" s="285" t="s">
        <v>889</v>
      </c>
      <c r="D39" s="285" t="s">
        <v>734</v>
      </c>
      <c r="E39" s="285" t="s">
        <v>710</v>
      </c>
      <c r="F39" s="285" t="s">
        <v>735</v>
      </c>
      <c r="G39" s="285" t="s">
        <v>719</v>
      </c>
      <c r="H39" s="285" t="s">
        <v>715</v>
      </c>
      <c r="I39" s="285" t="s">
        <v>715</v>
      </c>
      <c r="J39" s="285" t="s">
        <v>715</v>
      </c>
      <c r="K39" s="285" t="s">
        <v>715</v>
      </c>
      <c r="L39" s="285" t="s">
        <v>715</v>
      </c>
      <c r="M39" s="285" t="s">
        <v>715</v>
      </c>
      <c r="N39" s="285" t="s">
        <v>715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1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 t="s">
        <v>735</v>
      </c>
      <c r="DS39" s="285" t="s">
        <v>795</v>
      </c>
      <c r="DT39" s="285">
        <v>8</v>
      </c>
      <c r="DU39" s="285" t="s">
        <v>881</v>
      </c>
      <c r="DV39" s="285" t="s">
        <v>715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x14ac:dyDescent="0.2">
      <c r="A40" s="285" t="s">
        <v>908</v>
      </c>
      <c r="B40" s="285" t="s">
        <v>219</v>
      </c>
      <c r="C40" s="285" t="s">
        <v>889</v>
      </c>
      <c r="D40" s="285" t="s">
        <v>738</v>
      </c>
      <c r="E40" s="285" t="s">
        <v>745</v>
      </c>
      <c r="F40" s="285" t="s">
        <v>733</v>
      </c>
      <c r="G40" s="285" t="s">
        <v>732</v>
      </c>
      <c r="H40" s="285" t="s">
        <v>853</v>
      </c>
      <c r="I40" s="285" t="s">
        <v>714</v>
      </c>
      <c r="J40" s="285" t="s">
        <v>853</v>
      </c>
      <c r="K40" s="285" t="s">
        <v>726</v>
      </c>
      <c r="L40" s="285" t="s">
        <v>858</v>
      </c>
      <c r="M40" s="285" t="s">
        <v>715</v>
      </c>
      <c r="N40" s="285" t="s">
        <v>715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0</v>
      </c>
      <c r="AH40" s="285">
        <v>1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>
        <v>0</v>
      </c>
      <c r="DD40" s="285">
        <v>0</v>
      </c>
      <c r="DE40" s="285">
        <v>0</v>
      </c>
      <c r="DF40" s="285">
        <v>0</v>
      </c>
      <c r="DG40" s="285">
        <v>0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>
        <v>0</v>
      </c>
      <c r="DX40" s="285">
        <v>0</v>
      </c>
      <c r="DY40" s="285">
        <v>0</v>
      </c>
      <c r="DZ40" s="285">
        <v>0</v>
      </c>
      <c r="EA40" s="285">
        <v>0</v>
      </c>
      <c r="EB40" s="285" t="s">
        <v>733</v>
      </c>
      <c r="EC40" s="285" t="s">
        <v>723</v>
      </c>
      <c r="ED40" s="285">
        <v>7</v>
      </c>
      <c r="EE40" s="285" t="s">
        <v>852</v>
      </c>
      <c r="EF40" s="285" t="s">
        <v>715</v>
      </c>
    </row>
    <row r="41" spans="1:136" customFormat="1" x14ac:dyDescent="0.2">
      <c r="A41" s="285" t="s">
        <v>909</v>
      </c>
      <c r="B41" s="285" t="s">
        <v>219</v>
      </c>
      <c r="C41" s="285" t="s">
        <v>889</v>
      </c>
      <c r="D41" s="285" t="s">
        <v>734</v>
      </c>
      <c r="E41" s="285" t="s">
        <v>710</v>
      </c>
      <c r="F41" s="285" t="s">
        <v>735</v>
      </c>
      <c r="G41" s="285" t="s">
        <v>719</v>
      </c>
      <c r="H41" s="285" t="s">
        <v>715</v>
      </c>
      <c r="I41" s="285" t="s">
        <v>715</v>
      </c>
      <c r="J41" s="285" t="s">
        <v>715</v>
      </c>
      <c r="K41" s="285" t="s">
        <v>715</v>
      </c>
      <c r="L41" s="285" t="s">
        <v>715</v>
      </c>
      <c r="M41" s="285" t="s">
        <v>715</v>
      </c>
      <c r="N41" s="285" t="s">
        <v>715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1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 t="s">
        <v>735</v>
      </c>
      <c r="DD41" s="285" t="s">
        <v>795</v>
      </c>
      <c r="DE41" s="285">
        <v>10</v>
      </c>
      <c r="DF41" s="285" t="s">
        <v>854</v>
      </c>
      <c r="DG41" s="285" t="s">
        <v>715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x14ac:dyDescent="0.2">
      <c r="A42" s="285" t="s">
        <v>910</v>
      </c>
      <c r="B42" s="285" t="s">
        <v>219</v>
      </c>
      <c r="C42" s="285" t="s">
        <v>889</v>
      </c>
      <c r="D42" s="285" t="s">
        <v>724</v>
      </c>
      <c r="E42" s="285" t="s">
        <v>710</v>
      </c>
      <c r="F42" s="285" t="s">
        <v>735</v>
      </c>
      <c r="G42" s="285" t="s">
        <v>719</v>
      </c>
      <c r="H42" s="285" t="s">
        <v>720</v>
      </c>
      <c r="I42" s="285" t="s">
        <v>714</v>
      </c>
      <c r="J42" s="285" t="s">
        <v>715</v>
      </c>
      <c r="K42" s="285" t="s">
        <v>715</v>
      </c>
      <c r="L42" s="285" t="s">
        <v>715</v>
      </c>
      <c r="M42" s="285" t="s">
        <v>715</v>
      </c>
      <c r="N42" s="285" t="s">
        <v>715</v>
      </c>
      <c r="O42" s="285">
        <v>0</v>
      </c>
      <c r="P42" s="285">
        <v>0</v>
      </c>
      <c r="Q42" s="285">
        <v>0</v>
      </c>
      <c r="R42" s="285">
        <v>0</v>
      </c>
      <c r="S42" s="285">
        <v>1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>
        <v>0</v>
      </c>
      <c r="BA42" s="285">
        <v>0</v>
      </c>
      <c r="BB42" s="285">
        <v>0</v>
      </c>
      <c r="BC42" s="285">
        <v>0</v>
      </c>
      <c r="BD42" s="285">
        <v>0</v>
      </c>
      <c r="BE42" s="285" t="s">
        <v>735</v>
      </c>
      <c r="BF42" s="285" t="s">
        <v>723</v>
      </c>
      <c r="BG42" s="285">
        <v>21</v>
      </c>
      <c r="BH42" s="285" t="s">
        <v>854</v>
      </c>
      <c r="BI42" s="285" t="s">
        <v>715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>
        <v>0</v>
      </c>
      <c r="CT42" s="285">
        <v>0</v>
      </c>
      <c r="CU42" s="285">
        <v>0</v>
      </c>
      <c r="CV42" s="285">
        <v>0</v>
      </c>
      <c r="CW42" s="285">
        <v>0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>
        <v>0</v>
      </c>
      <c r="DD42" s="285">
        <v>0</v>
      </c>
      <c r="DE42" s="285">
        <v>0</v>
      </c>
      <c r="DF42" s="285">
        <v>0</v>
      </c>
      <c r="DG42" s="285">
        <v>0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>
        <v>0</v>
      </c>
      <c r="DX42" s="285">
        <v>0</v>
      </c>
      <c r="DY42" s="285">
        <v>0</v>
      </c>
      <c r="DZ42" s="285">
        <v>0</v>
      </c>
      <c r="EA42" s="285">
        <v>0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x14ac:dyDescent="0.2">
      <c r="A43" s="285" t="s">
        <v>911</v>
      </c>
      <c r="B43" s="285" t="s">
        <v>219</v>
      </c>
      <c r="C43" s="285" t="s">
        <v>889</v>
      </c>
      <c r="D43" s="285" t="s">
        <v>717</v>
      </c>
      <c r="E43" s="285" t="s">
        <v>710</v>
      </c>
      <c r="F43" s="285" t="s">
        <v>730</v>
      </c>
      <c r="G43" s="285" t="s">
        <v>712</v>
      </c>
      <c r="H43" s="285" t="s">
        <v>721</v>
      </c>
      <c r="I43" s="285" t="s">
        <v>714</v>
      </c>
      <c r="J43" s="285" t="s">
        <v>715</v>
      </c>
      <c r="K43" s="285" t="s">
        <v>715</v>
      </c>
      <c r="L43" s="285" t="s">
        <v>715</v>
      </c>
      <c r="M43" s="285" t="s">
        <v>715</v>
      </c>
      <c r="N43" s="285" t="s">
        <v>715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1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 t="s">
        <v>730</v>
      </c>
      <c r="BZ43" s="285" t="s">
        <v>716</v>
      </c>
      <c r="CA43" s="285">
        <v>1</v>
      </c>
      <c r="CB43" s="285" t="s">
        <v>854</v>
      </c>
      <c r="CC43" s="285" t="s">
        <v>715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x14ac:dyDescent="0.2">
      <c r="A44" s="285" t="s">
        <v>912</v>
      </c>
      <c r="B44" s="285" t="s">
        <v>219</v>
      </c>
      <c r="C44" s="285" t="s">
        <v>889</v>
      </c>
      <c r="D44" s="285" t="s">
        <v>724</v>
      </c>
      <c r="E44" s="285" t="s">
        <v>710</v>
      </c>
      <c r="F44" s="285" t="s">
        <v>735</v>
      </c>
      <c r="G44" s="285" t="s">
        <v>719</v>
      </c>
      <c r="H44" s="285" t="s">
        <v>715</v>
      </c>
      <c r="I44" s="285" t="s">
        <v>715</v>
      </c>
      <c r="J44" s="285" t="s">
        <v>715</v>
      </c>
      <c r="K44" s="285" t="s">
        <v>715</v>
      </c>
      <c r="L44" s="285" t="s">
        <v>715</v>
      </c>
      <c r="M44" s="285" t="s">
        <v>715</v>
      </c>
      <c r="N44" s="285" t="s">
        <v>715</v>
      </c>
      <c r="O44" s="285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1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>
        <v>0</v>
      </c>
      <c r="AL44" s="285">
        <v>0</v>
      </c>
      <c r="AM44" s="285">
        <v>0</v>
      </c>
      <c r="AN44" s="285">
        <v>0</v>
      </c>
      <c r="AO44" s="285">
        <v>0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 t="s">
        <v>735</v>
      </c>
      <c r="BZ44" s="285" t="s">
        <v>828</v>
      </c>
      <c r="CA44" s="285">
        <v>30</v>
      </c>
      <c r="CB44" s="285" t="s">
        <v>854</v>
      </c>
      <c r="CC44" s="285" t="s">
        <v>715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>
        <v>0</v>
      </c>
      <c r="DI44" s="285">
        <v>0</v>
      </c>
      <c r="DJ44" s="285">
        <v>0</v>
      </c>
      <c r="DK44" s="285">
        <v>0</v>
      </c>
      <c r="DL44" s="285">
        <v>0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x14ac:dyDescent="0.2">
      <c r="A45" s="285" t="s">
        <v>913</v>
      </c>
      <c r="B45" s="285" t="s">
        <v>219</v>
      </c>
      <c r="C45" s="285" t="s">
        <v>889</v>
      </c>
      <c r="D45" s="285" t="s">
        <v>734</v>
      </c>
      <c r="E45" s="285" t="s">
        <v>914</v>
      </c>
      <c r="F45" s="285" t="s">
        <v>735</v>
      </c>
      <c r="G45" s="285" t="s">
        <v>719</v>
      </c>
      <c r="H45" s="285" t="s">
        <v>715</v>
      </c>
      <c r="I45" s="285" t="s">
        <v>715</v>
      </c>
      <c r="J45" s="285" t="s">
        <v>715</v>
      </c>
      <c r="K45" s="285" t="s">
        <v>715</v>
      </c>
      <c r="L45" s="285" t="s">
        <v>715</v>
      </c>
      <c r="M45" s="285" t="s">
        <v>856</v>
      </c>
      <c r="N45" s="285" t="s">
        <v>715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1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 t="s">
        <v>735</v>
      </c>
      <c r="CT45" s="285" t="s">
        <v>795</v>
      </c>
      <c r="CU45" s="285">
        <v>4</v>
      </c>
      <c r="CV45" s="285" t="s">
        <v>852</v>
      </c>
      <c r="CW45" s="285" t="s">
        <v>715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5"/>
      <c r="CZ46" s="285"/>
      <c r="DA46" s="285"/>
      <c r="DB46" s="285"/>
      <c r="DC46" s="285"/>
      <c r="DD46" s="285"/>
      <c r="DE46" s="285"/>
      <c r="DF46" s="285"/>
      <c r="DG46" s="285"/>
      <c r="DH46" s="285"/>
      <c r="DI46" s="285"/>
      <c r="DJ46" s="285"/>
      <c r="DK46" s="285"/>
      <c r="DL46" s="285"/>
      <c r="DM46" s="285"/>
      <c r="DN46" s="285"/>
      <c r="DO46" s="285"/>
      <c r="DP46" s="285"/>
      <c r="DQ46" s="285"/>
      <c r="DR46" s="285"/>
      <c r="DS46" s="285"/>
      <c r="DT46" s="285"/>
      <c r="DU46" s="285"/>
      <c r="DV46" s="285"/>
      <c r="DW46" s="285"/>
      <c r="DX46" s="285"/>
      <c r="DY46" s="285"/>
      <c r="DZ46" s="285"/>
      <c r="EA46" s="285"/>
      <c r="EB46" s="285"/>
      <c r="EC46" s="285"/>
      <c r="ED46" s="285"/>
      <c r="EE46" s="285"/>
      <c r="EF46" s="285"/>
    </row>
    <row r="47" spans="1:136" customFormat="1" x14ac:dyDescent="0.2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  <c r="EA47" s="285"/>
      <c r="EB47" s="285"/>
      <c r="EC47" s="285"/>
      <c r="ED47" s="285"/>
      <c r="EE47" s="285"/>
      <c r="EF47" s="285"/>
    </row>
    <row r="48" spans="1:136" customFormat="1" x14ac:dyDescent="0.2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</row>
    <row r="49" spans="1:136" customFormat="1" x14ac:dyDescent="0.2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</row>
    <row r="50" spans="1:136" customFormat="1" x14ac:dyDescent="0.2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285"/>
      <c r="CX50" s="285"/>
      <c r="CY50" s="285"/>
      <c r="CZ50" s="285"/>
      <c r="DA50" s="285"/>
      <c r="DB50" s="285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</row>
    <row r="51" spans="1:136" customFormat="1" x14ac:dyDescent="0.2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  <c r="EA51" s="285"/>
      <c r="EB51" s="285"/>
      <c r="EC51" s="285"/>
      <c r="ED51" s="285"/>
      <c r="EE51" s="285"/>
      <c r="EF51" s="285"/>
    </row>
    <row r="52" spans="1:136" customFormat="1" x14ac:dyDescent="0.2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285"/>
      <c r="CG52" s="285"/>
      <c r="CH52" s="285"/>
      <c r="CI52" s="285"/>
      <c r="CJ52" s="285"/>
      <c r="CK52" s="285"/>
      <c r="CL52" s="285"/>
      <c r="CM52" s="285"/>
      <c r="CN52" s="285"/>
      <c r="CO52" s="285"/>
      <c r="CP52" s="285"/>
      <c r="CQ52" s="285"/>
      <c r="CR52" s="285"/>
      <c r="CS52" s="285"/>
      <c r="CT52" s="285"/>
      <c r="CU52" s="285"/>
      <c r="CV52" s="285"/>
      <c r="CW52" s="285"/>
      <c r="CX52" s="285"/>
      <c r="CY52" s="285"/>
      <c r="CZ52" s="285"/>
      <c r="DA52" s="285"/>
      <c r="DB52" s="285"/>
      <c r="DC52" s="285"/>
      <c r="DD52" s="285"/>
      <c r="DE52" s="285"/>
      <c r="DF52" s="285"/>
      <c r="DG52" s="285"/>
      <c r="DH52" s="285"/>
      <c r="DI52" s="285"/>
      <c r="DJ52" s="285"/>
      <c r="DK52" s="285"/>
      <c r="DL52" s="285"/>
      <c r="DM52" s="285"/>
      <c r="DN52" s="285"/>
      <c r="DO52" s="285"/>
      <c r="DP52" s="285"/>
      <c r="DQ52" s="285"/>
      <c r="DR52" s="285"/>
      <c r="DS52" s="285"/>
      <c r="DT52" s="285"/>
      <c r="DU52" s="285"/>
      <c r="DV52" s="285"/>
      <c r="DW52" s="285"/>
      <c r="DX52" s="285"/>
      <c r="DY52" s="285"/>
      <c r="DZ52" s="285"/>
      <c r="EA52" s="285"/>
      <c r="EB52" s="285"/>
      <c r="EC52" s="285"/>
      <c r="ED52" s="285"/>
      <c r="EE52" s="285"/>
      <c r="EF52" s="285"/>
    </row>
    <row r="53" spans="1:136" customFormat="1" x14ac:dyDescent="0.2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  <c r="CG53" s="285"/>
      <c r="CH53" s="285"/>
      <c r="CI53" s="285"/>
      <c r="CJ53" s="285"/>
      <c r="CK53" s="285"/>
      <c r="CL53" s="285"/>
      <c r="CM53" s="285"/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5"/>
      <c r="DE53" s="285"/>
      <c r="DF53" s="285"/>
      <c r="DG53" s="285"/>
      <c r="DH53" s="285"/>
      <c r="DI53" s="285"/>
      <c r="DJ53" s="285"/>
      <c r="DK53" s="285"/>
      <c r="DL53" s="285"/>
      <c r="DM53" s="285"/>
      <c r="DN53" s="285"/>
      <c r="DO53" s="285"/>
      <c r="DP53" s="285"/>
      <c r="DQ53" s="285"/>
      <c r="DR53" s="285"/>
      <c r="DS53" s="285"/>
      <c r="DT53" s="285"/>
      <c r="DU53" s="285"/>
      <c r="DV53" s="285"/>
      <c r="DW53" s="285"/>
      <c r="DX53" s="285"/>
      <c r="DY53" s="285"/>
      <c r="DZ53" s="285"/>
      <c r="EA53" s="285"/>
      <c r="EB53" s="285"/>
      <c r="EC53" s="285"/>
      <c r="ED53" s="285"/>
      <c r="EE53" s="285"/>
      <c r="EF53" s="285"/>
    </row>
    <row r="54" spans="1:136" customFormat="1" x14ac:dyDescent="0.2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  <c r="CG54" s="285"/>
      <c r="CH54" s="285"/>
      <c r="CI54" s="285"/>
      <c r="CJ54" s="285"/>
      <c r="CK54" s="285"/>
      <c r="CL54" s="285"/>
      <c r="CM54" s="285"/>
      <c r="CN54" s="285"/>
      <c r="CO54" s="285"/>
      <c r="CP54" s="285"/>
      <c r="CQ54" s="285"/>
      <c r="CR54" s="285"/>
      <c r="CS54" s="285"/>
      <c r="CT54" s="285"/>
      <c r="CU54" s="285"/>
      <c r="CV54" s="285"/>
      <c r="CW54" s="285"/>
      <c r="CX54" s="285"/>
      <c r="CY54" s="285"/>
      <c r="CZ54" s="285"/>
      <c r="DA54" s="285"/>
      <c r="DB54" s="285"/>
      <c r="DC54" s="285"/>
      <c r="DD54" s="285"/>
      <c r="DE54" s="285"/>
      <c r="DF54" s="285"/>
      <c r="DG54" s="285"/>
      <c r="DH54" s="285"/>
      <c r="DI54" s="285"/>
      <c r="DJ54" s="285"/>
      <c r="DK54" s="285"/>
      <c r="DL54" s="285"/>
      <c r="DM54" s="285"/>
      <c r="DN54" s="285"/>
      <c r="DO54" s="285"/>
      <c r="DP54" s="285"/>
      <c r="DQ54" s="285"/>
      <c r="DR54" s="285"/>
      <c r="DS54" s="285"/>
      <c r="DT54" s="285"/>
      <c r="DU54" s="285"/>
      <c r="DV54" s="285"/>
      <c r="DW54" s="285"/>
      <c r="DX54" s="285"/>
      <c r="DY54" s="285"/>
      <c r="DZ54" s="285"/>
      <c r="EA54" s="285"/>
      <c r="EB54" s="285"/>
      <c r="EC54" s="285"/>
      <c r="ED54" s="285"/>
      <c r="EE54" s="285"/>
      <c r="EF54" s="285"/>
    </row>
    <row r="55" spans="1:136" customFormat="1" x14ac:dyDescent="0.2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285"/>
      <c r="CI55" s="285"/>
      <c r="CJ55" s="285"/>
      <c r="CK55" s="285"/>
      <c r="CL55" s="285"/>
      <c r="CM55" s="285"/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285"/>
      <c r="DO55" s="285"/>
      <c r="DP55" s="285"/>
      <c r="DQ55" s="285"/>
      <c r="DR55" s="285"/>
      <c r="DS55" s="285"/>
      <c r="DT55" s="285"/>
      <c r="DU55" s="285"/>
      <c r="DV55" s="285"/>
      <c r="DW55" s="285"/>
      <c r="DX55" s="285"/>
      <c r="DY55" s="285"/>
      <c r="DZ55" s="285"/>
      <c r="EA55" s="285"/>
      <c r="EB55" s="285"/>
      <c r="EC55" s="285"/>
      <c r="ED55" s="285"/>
      <c r="EE55" s="285"/>
      <c r="EF55" s="285"/>
    </row>
    <row r="56" spans="1:136" customFormat="1" x14ac:dyDescent="0.2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  <c r="CK56" s="285"/>
      <c r="CL56" s="285"/>
      <c r="CM56" s="285"/>
      <c r="CN56" s="285"/>
      <c r="CO56" s="285"/>
      <c r="CP56" s="285"/>
      <c r="CQ56" s="285"/>
      <c r="CR56" s="285"/>
      <c r="CS56" s="285"/>
      <c r="CT56" s="285"/>
      <c r="CU56" s="285"/>
      <c r="CV56" s="285"/>
      <c r="CW56" s="285"/>
      <c r="CX56" s="285"/>
      <c r="CY56" s="285"/>
      <c r="CZ56" s="285"/>
      <c r="DA56" s="285"/>
      <c r="DB56" s="285"/>
      <c r="DC56" s="285"/>
      <c r="DD56" s="285"/>
      <c r="DE56" s="285"/>
      <c r="DF56" s="285"/>
      <c r="DG56" s="285"/>
      <c r="DH56" s="285"/>
      <c r="DI56" s="285"/>
      <c r="DJ56" s="285"/>
      <c r="DK56" s="285"/>
      <c r="DL56" s="285"/>
      <c r="DM56" s="285"/>
      <c r="DN56" s="285"/>
      <c r="DO56" s="285"/>
      <c r="DP56" s="285"/>
      <c r="DQ56" s="285"/>
      <c r="DR56" s="285"/>
      <c r="DS56" s="285"/>
      <c r="DT56" s="285"/>
      <c r="DU56" s="285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</row>
    <row r="57" spans="1:136" customFormat="1" x14ac:dyDescent="0.2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5"/>
      <c r="CL57" s="285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285"/>
      <c r="DO57" s="285"/>
      <c r="DP57" s="285"/>
      <c r="DQ57" s="285"/>
      <c r="DR57" s="285"/>
      <c r="DS57" s="285"/>
      <c r="DT57" s="285"/>
      <c r="DU57" s="285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</row>
    <row r="58" spans="1:136" customFormat="1" x14ac:dyDescent="0.2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  <c r="CG58" s="285"/>
      <c r="CH58" s="285"/>
      <c r="CI58" s="285"/>
      <c r="CJ58" s="285"/>
      <c r="CK58" s="285"/>
      <c r="CL58" s="285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5"/>
      <c r="DA58" s="285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285"/>
      <c r="DO58" s="285"/>
      <c r="DP58" s="285"/>
      <c r="DQ58" s="285"/>
      <c r="DR58" s="285"/>
      <c r="DS58" s="285"/>
      <c r="DT58" s="285"/>
      <c r="DU58" s="285"/>
      <c r="DV58" s="285"/>
      <c r="DW58" s="285"/>
      <c r="DX58" s="285"/>
      <c r="DY58" s="285"/>
      <c r="DZ58" s="285"/>
      <c r="EA58" s="285"/>
      <c r="EB58" s="285"/>
      <c r="EC58" s="285"/>
      <c r="ED58" s="285"/>
      <c r="EE58" s="285"/>
      <c r="EF58" s="285"/>
    </row>
    <row r="59" spans="1:136" customFormat="1" x14ac:dyDescent="0.2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  <c r="CK59" s="285"/>
      <c r="CL59" s="285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285"/>
      <c r="DO59" s="285"/>
      <c r="DP59" s="285"/>
      <c r="DQ59" s="285"/>
      <c r="DR59" s="285"/>
      <c r="DS59" s="285"/>
      <c r="DT59" s="285"/>
      <c r="DU59" s="285"/>
      <c r="DV59" s="285"/>
      <c r="DW59" s="285"/>
      <c r="DX59" s="285"/>
      <c r="DY59" s="285"/>
      <c r="DZ59" s="285"/>
      <c r="EA59" s="285"/>
      <c r="EB59" s="285"/>
      <c r="EC59" s="285"/>
      <c r="ED59" s="285"/>
      <c r="EE59" s="285"/>
      <c r="EF59" s="285"/>
    </row>
    <row r="60" spans="1:136" customFormat="1" x14ac:dyDescent="0.2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  <c r="CG60" s="285"/>
      <c r="CH60" s="285"/>
      <c r="CI60" s="285"/>
      <c r="CJ60" s="285"/>
      <c r="CK60" s="285"/>
      <c r="CL60" s="285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5"/>
      <c r="DA60" s="285"/>
      <c r="DB60" s="285"/>
      <c r="DC60" s="285"/>
      <c r="DD60" s="285"/>
      <c r="DE60" s="285"/>
      <c r="DF60" s="285"/>
      <c r="DG60" s="285"/>
      <c r="DH60" s="285"/>
      <c r="DI60" s="285"/>
      <c r="DJ60" s="285"/>
      <c r="DK60" s="285"/>
      <c r="DL60" s="285"/>
      <c r="DM60" s="285"/>
      <c r="DN60" s="285"/>
      <c r="DO60" s="285"/>
      <c r="DP60" s="285"/>
      <c r="DQ60" s="285"/>
      <c r="DR60" s="285"/>
      <c r="DS60" s="285"/>
      <c r="DT60" s="285"/>
      <c r="DU60" s="285"/>
      <c r="DV60" s="285"/>
      <c r="DW60" s="285"/>
      <c r="DX60" s="285"/>
      <c r="DY60" s="285"/>
      <c r="DZ60" s="285"/>
      <c r="EA60" s="285"/>
      <c r="EB60" s="285"/>
      <c r="EC60" s="285"/>
      <c r="ED60" s="285"/>
      <c r="EE60" s="285"/>
      <c r="EF60" s="285"/>
    </row>
    <row r="61" spans="1:136" customFormat="1" x14ac:dyDescent="0.2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</row>
    <row r="62" spans="1:136" customFormat="1" x14ac:dyDescent="0.2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  <c r="CG62" s="285"/>
      <c r="CH62" s="285"/>
      <c r="CI62" s="285"/>
      <c r="CJ62" s="285"/>
      <c r="CK62" s="285"/>
      <c r="CL62" s="285"/>
      <c r="CM62" s="285"/>
      <c r="CN62" s="285"/>
      <c r="CO62" s="285"/>
      <c r="CP62" s="285"/>
      <c r="CQ62" s="285"/>
      <c r="CR62" s="285"/>
      <c r="CS62" s="285"/>
      <c r="CT62" s="285"/>
      <c r="CU62" s="285"/>
      <c r="CV62" s="285"/>
      <c r="CW62" s="285"/>
      <c r="CX62" s="285"/>
      <c r="CY62" s="285"/>
      <c r="CZ62" s="285"/>
      <c r="DA62" s="285"/>
      <c r="DB62" s="285"/>
      <c r="DC62" s="285"/>
      <c r="DD62" s="285"/>
      <c r="DE62" s="285"/>
      <c r="DF62" s="285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</row>
    <row r="63" spans="1:136" customFormat="1" x14ac:dyDescent="0.2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</row>
    <row r="64" spans="1:136" customFormat="1" x14ac:dyDescent="0.2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  <c r="CG64" s="285"/>
      <c r="CH64" s="285"/>
      <c r="CI64" s="285"/>
      <c r="CJ64" s="285"/>
      <c r="CK64" s="285"/>
      <c r="CL64" s="285"/>
      <c r="CM64" s="285"/>
      <c r="CN64" s="285"/>
      <c r="CO64" s="285"/>
      <c r="CP64" s="285"/>
      <c r="CQ64" s="285"/>
      <c r="CR64" s="285"/>
      <c r="CS64" s="285"/>
      <c r="CT64" s="285"/>
      <c r="CU64" s="285"/>
      <c r="CV64" s="285"/>
      <c r="CW64" s="285"/>
      <c r="CX64" s="285"/>
      <c r="CY64" s="285"/>
      <c r="CZ64" s="285"/>
      <c r="DA64" s="285"/>
      <c r="DB64" s="285"/>
      <c r="DC64" s="285"/>
      <c r="DD64" s="285"/>
      <c r="DE64" s="285"/>
      <c r="DF64" s="285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</row>
    <row r="65" spans="1:136" customFormat="1" x14ac:dyDescent="0.2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</row>
    <row r="66" spans="1:136" customFormat="1" x14ac:dyDescent="0.2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  <c r="CK66" s="285"/>
      <c r="CL66" s="285"/>
      <c r="CM66" s="285"/>
      <c r="CN66" s="285"/>
      <c r="CO66" s="285"/>
      <c r="CP66" s="285"/>
      <c r="CQ66" s="285"/>
      <c r="CR66" s="285"/>
      <c r="CS66" s="285"/>
      <c r="CT66" s="285"/>
      <c r="CU66" s="285"/>
      <c r="CV66" s="285"/>
      <c r="CW66" s="285"/>
      <c r="CX66" s="285"/>
      <c r="CY66" s="285"/>
      <c r="CZ66" s="285"/>
      <c r="DA66" s="285"/>
      <c r="DB66" s="285"/>
      <c r="DC66" s="285"/>
      <c r="DD66" s="285"/>
      <c r="DE66" s="285"/>
      <c r="DF66" s="285"/>
      <c r="DG66" s="285"/>
      <c r="DH66" s="285"/>
      <c r="DI66" s="285"/>
      <c r="DJ66" s="285"/>
      <c r="DK66" s="285"/>
      <c r="DL66" s="285"/>
      <c r="DM66" s="285"/>
      <c r="DN66" s="285"/>
      <c r="DO66" s="285"/>
      <c r="DP66" s="285"/>
      <c r="DQ66" s="285"/>
      <c r="DR66" s="285"/>
      <c r="DS66" s="285"/>
      <c r="DT66" s="285"/>
      <c r="DU66" s="285"/>
      <c r="DV66" s="285"/>
      <c r="DW66" s="285"/>
      <c r="DX66" s="285"/>
      <c r="DY66" s="285"/>
      <c r="DZ66" s="285"/>
      <c r="EA66" s="285"/>
      <c r="EB66" s="285"/>
      <c r="EC66" s="285"/>
      <c r="ED66" s="285"/>
      <c r="EE66" s="285"/>
      <c r="EF66" s="285"/>
    </row>
    <row r="67" spans="1:136" customFormat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  <c r="EA67" s="285"/>
      <c r="EB67" s="285"/>
      <c r="EC67" s="285"/>
      <c r="ED67" s="285"/>
      <c r="EE67" s="285"/>
      <c r="EF67" s="285"/>
    </row>
    <row r="68" spans="1:136" customFormat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  <c r="EA68" s="285"/>
      <c r="EB68" s="285"/>
      <c r="EC68" s="285"/>
      <c r="ED68" s="285"/>
      <c r="EE68" s="285"/>
      <c r="EF68" s="285"/>
    </row>
    <row r="69" spans="1:136" customFormat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  <c r="EA69" s="285"/>
      <c r="EB69" s="285"/>
      <c r="EC69" s="285"/>
      <c r="ED69" s="285"/>
      <c r="EE69" s="285"/>
      <c r="EF69" s="285"/>
    </row>
    <row r="70" spans="1:136" customFormat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</row>
    <row r="71" spans="1:136" customFormat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</row>
    <row r="72" spans="1:136" customFormat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  <c r="EA72" s="285"/>
      <c r="EB72" s="285"/>
      <c r="EC72" s="285"/>
      <c r="ED72" s="285"/>
      <c r="EE72" s="285"/>
      <c r="EF72" s="285"/>
    </row>
    <row r="73" spans="1:136" customFormat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</row>
    <row r="74" spans="1:136" customFormat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</row>
    <row r="75" spans="1:136" customFormat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</row>
    <row r="76" spans="1:136" customFormat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</row>
    <row r="77" spans="1:136" customFormat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</row>
    <row r="78" spans="1:136" customFormat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</row>
    <row r="79" spans="1:136" customFormat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</row>
    <row r="80" spans="1:136" customFormat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</row>
    <row r="81" spans="1:136" customFormat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</row>
    <row r="82" spans="1:136" customFormat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  <c r="EA82" s="285"/>
      <c r="EB82" s="285"/>
      <c r="EC82" s="285"/>
      <c r="ED82" s="285"/>
      <c r="EE82" s="285"/>
      <c r="EF82" s="285"/>
    </row>
    <row r="83" spans="1:136" customFormat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  <c r="EA83" s="285"/>
      <c r="EB83" s="285"/>
      <c r="EC83" s="285"/>
      <c r="ED83" s="285"/>
      <c r="EE83" s="285"/>
      <c r="EF83" s="285"/>
    </row>
    <row r="84" spans="1:136" customFormat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</row>
    <row r="85" spans="1:136" customFormat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</row>
    <row r="86" spans="1:136" customFormat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  <c r="EA86" s="285"/>
      <c r="EB86" s="285"/>
      <c r="EC86" s="285"/>
      <c r="ED86" s="285"/>
      <c r="EE86" s="285"/>
      <c r="EF86" s="285"/>
    </row>
    <row r="87" spans="1:136" customFormat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  <c r="EA87" s="285"/>
      <c r="EB87" s="285"/>
      <c r="EC87" s="285"/>
      <c r="ED87" s="285"/>
      <c r="EE87" s="285"/>
      <c r="EF87" s="285"/>
    </row>
    <row r="88" spans="1:136" customFormat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</row>
    <row r="89" spans="1:136" customFormat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  <c r="EA89" s="285"/>
      <c r="EB89" s="285"/>
      <c r="EC89" s="285"/>
      <c r="ED89" s="285"/>
      <c r="EE89" s="285"/>
      <c r="EF89" s="285"/>
    </row>
    <row r="90" spans="1:136" customFormat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  <c r="EA90" s="285"/>
      <c r="EB90" s="285"/>
      <c r="EC90" s="285"/>
      <c r="ED90" s="285"/>
      <c r="EE90" s="285"/>
      <c r="EF90" s="285"/>
    </row>
    <row r="91" spans="1:136" customFormat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</row>
    <row r="92" spans="1:136" customFormat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</row>
    <row r="93" spans="1:136" customFormat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</row>
    <row r="94" spans="1:136" s="284" customFormat="1" x14ac:dyDescent="0.2">
      <c r="AQ94" s="289"/>
      <c r="AV94" s="289"/>
      <c r="BA94" s="289"/>
      <c r="BF94" s="289"/>
      <c r="BG94" s="290"/>
      <c r="BK94" s="289"/>
      <c r="BL94" s="290"/>
      <c r="BP94" s="289"/>
      <c r="BU94" s="289"/>
      <c r="BZ94" s="289"/>
      <c r="CE94" s="289"/>
      <c r="CJ94" s="289"/>
      <c r="CO94" s="289"/>
      <c r="CT94" s="289"/>
      <c r="CY94" s="289"/>
      <c r="DD94" s="291"/>
      <c r="DE94" s="292"/>
      <c r="DI94" s="291"/>
      <c r="DJ94" s="292"/>
      <c r="DN94" s="291"/>
      <c r="DO94" s="292"/>
      <c r="DS94" s="291"/>
      <c r="DT94" s="292"/>
      <c r="DX94" s="291"/>
      <c r="DY94" s="292"/>
      <c r="EC94" s="291"/>
      <c r="ED94" s="292"/>
    </row>
    <row r="95" spans="1:136" customFormat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59" spans="17:17" x14ac:dyDescent="0.2">
      <c r="Q3159" s="72">
        <f>COUNT(Q2:Q3157)</f>
        <v>44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zoomScale="110" zoomScaleNormal="110" workbookViewId="0">
      <selection activeCell="I37" sqref="I3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38</v>
      </c>
      <c r="C2" s="68"/>
    </row>
    <row r="3" spans="1:9" s="51" customFormat="1" x14ac:dyDescent="0.2">
      <c r="A3" s="43" t="s">
        <v>599</v>
      </c>
      <c r="B3" s="47">
        <f>SUM(' Таблица 1'!C7:G7)</f>
        <v>15</v>
      </c>
      <c r="C3" s="48">
        <f>B3/B2</f>
        <v>0.39473684210526316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18</v>
      </c>
      <c r="C5" s="48">
        <f>B5/B2</f>
        <v>0.47368421052631576</v>
      </c>
    </row>
    <row r="6" spans="1:9" s="51" customFormat="1" x14ac:dyDescent="0.2">
      <c r="A6" s="43" t="s">
        <v>602</v>
      </c>
      <c r="B6" s="47">
        <f>SUM(' Таблица 1'!S7:U7)</f>
        <v>5</v>
      </c>
      <c r="C6" s="48">
        <f>B6/B2</f>
        <v>0.13157894736842105</v>
      </c>
    </row>
    <row r="7" spans="1:9" s="65" customFormat="1" ht="30" customHeight="1" x14ac:dyDescent="0.2">
      <c r="A7" s="66" t="s">
        <v>47</v>
      </c>
      <c r="B7" s="67">
        <f>' Таблица 1'!V15</f>
        <v>596</v>
      </c>
      <c r="C7" s="68"/>
    </row>
    <row r="8" spans="1:9" s="51" customFormat="1" x14ac:dyDescent="0.2">
      <c r="A8" s="43" t="s">
        <v>599</v>
      </c>
      <c r="B8" s="47">
        <f>SUM(' Таблица 1'!C15:G15)</f>
        <v>259</v>
      </c>
      <c r="C8" s="48">
        <f>B8/B7</f>
        <v>0.43456375838926176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295</v>
      </c>
      <c r="C10" s="48">
        <f>B10/B7</f>
        <v>0.49496644295302011</v>
      </c>
    </row>
    <row r="11" spans="1:9" s="51" customFormat="1" x14ac:dyDescent="0.2">
      <c r="A11" s="43" t="s">
        <v>602</v>
      </c>
      <c r="B11" s="47">
        <f>SUM(' Таблица 1'!S15:U15)</f>
        <v>42</v>
      </c>
      <c r="C11" s="48">
        <f>B11/B7</f>
        <v>7.0469798657718116E-2</v>
      </c>
    </row>
    <row r="12" spans="1:9" s="51" customFormat="1" ht="15" customHeight="1" x14ac:dyDescent="0.2">
      <c r="A12" s="45" t="s">
        <v>836</v>
      </c>
      <c r="B12" s="50">
        <f>' Таблица 1'!V18</f>
        <v>31</v>
      </c>
      <c r="C12" s="91">
        <f>B12/B7</f>
        <v>5.2013422818791948E-2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15</v>
      </c>
      <c r="C13" s="91">
        <f>B13/B7</f>
        <v>2.5167785234899327E-2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467</v>
      </c>
      <c r="C14" s="91">
        <f>B14/B7</f>
        <v>0.78355704697986572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139</v>
      </c>
      <c r="C15" s="91">
        <f>B15/B7</f>
        <v>0.23322147651006711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208</v>
      </c>
      <c r="C16" s="91">
        <f>B16/B7</f>
        <v>0.34899328859060402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78</v>
      </c>
      <c r="C17" s="91">
        <f>B17/B7</f>
        <v>0.13087248322147652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44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41" t="s">
        <v>794</v>
      </c>
      <c r="F22" s="442"/>
    </row>
    <row r="23" spans="1:32" s="54" customFormat="1" x14ac:dyDescent="0.2">
      <c r="A23" s="45"/>
      <c r="B23" s="47">
        <f>SUM(B24:B40)</f>
        <v>72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14</v>
      </c>
      <c r="C24" s="48">
        <f>B24/B23</f>
        <v>0.19444444444444445</v>
      </c>
      <c r="D24" s="99">
        <f>AVERAGEIF(Кадры!AM2:AM3200,"&gt;0")</f>
        <v>20.923076923076923</v>
      </c>
      <c r="E24" s="70">
        <f>'Таблица 2'!E58</f>
        <v>0</v>
      </c>
      <c r="F24" s="139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7</v>
      </c>
      <c r="C25" s="48">
        <f>B25/B23</f>
        <v>9.7222222222222224E-2</v>
      </c>
      <c r="D25" s="99">
        <f>AVERAGEIF(Кадры!AR2:AR3200,"&gt;0")</f>
        <v>20.5</v>
      </c>
      <c r="E25" s="70">
        <f>'Таблица 2'!E7</f>
        <v>1</v>
      </c>
      <c r="F25" s="139">
        <f>'Таблица 2'!E8/E25</f>
        <v>9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7</v>
      </c>
      <c r="C26" s="48">
        <f>B26/B23</f>
        <v>9.7222222222222224E-2</v>
      </c>
      <c r="D26" s="99" t="e">
        <f>AVERAGEIF(Кадры!AW2:AW3200,"&gt;0")</f>
        <v>#DIV/0!</v>
      </c>
      <c r="E26" s="70">
        <f>'Таблица 2'!E10</f>
        <v>0</v>
      </c>
      <c r="F26" s="139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4</v>
      </c>
      <c r="C27" s="48">
        <f>B27/B23</f>
        <v>5.5555555555555552E-2</v>
      </c>
      <c r="D27" s="99">
        <f>AVERAGEIF(Кадры!BG2:DG3200,"&gt;0")</f>
        <v>13.411764705882353</v>
      </c>
      <c r="E27" s="70">
        <f>'Таблица 2'!E34</f>
        <v>1</v>
      </c>
      <c r="F27" s="139">
        <f>'Таблица 2'!E35/E27</f>
        <v>18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5</v>
      </c>
      <c r="C28" s="48">
        <f>B28/B23</f>
        <v>6.9444444444444448E-2</v>
      </c>
      <c r="D28" s="99">
        <f>AVERAGEIF(Кадры!CA2:CA3200,"&gt;0")</f>
        <v>20.666666666666668</v>
      </c>
      <c r="E28" s="70">
        <f>'Таблица 2'!E16</f>
        <v>1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2</v>
      </c>
      <c r="C29" s="48">
        <f>B29/B23</f>
        <v>2.7777777777777776E-2</v>
      </c>
      <c r="D29" s="99">
        <f>AVERAGEIF(Кадры!CF2:CF3200,"&gt;0")</f>
        <v>7</v>
      </c>
      <c r="E29" s="70">
        <f>'Таблица 2'!E19</f>
        <v>0</v>
      </c>
      <c r="F29" s="139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3</v>
      </c>
      <c r="C30" s="48">
        <f>B30/B23</f>
        <v>4.1666666666666664E-2</v>
      </c>
      <c r="D30" s="99">
        <f>AVERAGEIF(Кадры!CK2:CK3200,"&gt;0")</f>
        <v>15</v>
      </c>
      <c r="E30" s="70">
        <f>'Таблица 2'!E22</f>
        <v>0</v>
      </c>
      <c r="F30" s="139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3</v>
      </c>
      <c r="C31" s="48">
        <f>B31/B23</f>
        <v>4.1666666666666664E-2</v>
      </c>
      <c r="D31" s="99">
        <f>AVERAGEIF(Кадры!CP2:CP3200,"&gt;0")</f>
        <v>14</v>
      </c>
      <c r="E31" s="70">
        <f>'Таблица 2'!E25</f>
        <v>1</v>
      </c>
      <c r="F31" s="139">
        <f>'Таблица 2'!E26/E31</f>
        <v>18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3</v>
      </c>
      <c r="C32" s="48">
        <f>B32/B23</f>
        <v>4.1666666666666664E-2</v>
      </c>
      <c r="D32" s="99">
        <f>AVERAGEIF(Кадры!CZ2:CZ3200,"&gt;0")</f>
        <v>14</v>
      </c>
      <c r="E32" s="70">
        <f>'Таблица 2'!E28</f>
        <v>0</v>
      </c>
      <c r="F32" s="139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3</v>
      </c>
      <c r="C33" s="48">
        <f>B33/B23</f>
        <v>4.1666666666666664E-2</v>
      </c>
      <c r="D33" s="99">
        <f>AVERAGEIF(Кадры!CU2:CU3200,"&gt;0")</f>
        <v>8</v>
      </c>
      <c r="E33" s="70">
        <f>'Таблица 2'!E31</f>
        <v>0</v>
      </c>
      <c r="F33" s="139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4</v>
      </c>
      <c r="C34" s="48">
        <f>B34/B23</f>
        <v>5.5555555555555552E-2</v>
      </c>
      <c r="D34" s="99">
        <f>AVERAGEIF(Кадры!BB2:BB3200,"&gt;0")</f>
        <v>20.333333333333332</v>
      </c>
      <c r="E34" s="70">
        <f>'Таблица 2'!E13</f>
        <v>2</v>
      </c>
      <c r="F34" s="139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3</v>
      </c>
      <c r="C35" s="48">
        <f>B35/B23</f>
        <v>4.1666666666666664E-2</v>
      </c>
      <c r="D35" s="99">
        <f>AVERAGEIF(Кадры!DJ2:DJ3200,"&gt;0")</f>
        <v>25</v>
      </c>
      <c r="E35" s="70">
        <f>'Таблица 2'!E40</f>
        <v>0</v>
      </c>
      <c r="F35" s="139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3</v>
      </c>
      <c r="C36" s="48">
        <f>B36/B23</f>
        <v>4.1666666666666664E-2</v>
      </c>
      <c r="D36" s="99">
        <f>AVERAGEIF(Кадры!DY2:DY3200,"&gt;0")</f>
        <v>10</v>
      </c>
      <c r="E36" s="70">
        <f>'Таблица 2'!E37</f>
        <v>0</v>
      </c>
      <c r="F36" s="139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3</v>
      </c>
      <c r="C37" s="48">
        <f>B37/B23</f>
        <v>4.1666666666666664E-2</v>
      </c>
      <c r="D37" s="99">
        <f>AVERAGEIF(Кадры!DT2:DT3200,"&gt;0")</f>
        <v>12.333333333333334</v>
      </c>
      <c r="E37" s="194">
        <f>'Таблица 2'!E55</f>
        <v>0</v>
      </c>
      <c r="F37" s="139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3</v>
      </c>
      <c r="C38" s="48">
        <f>B38/B23</f>
        <v>4.1666666666666664E-2</v>
      </c>
      <c r="D38" s="99">
        <f>AVERAGEIF(Кадры!ED2:ED3200,"&gt;0")</f>
        <v>7</v>
      </c>
      <c r="E38" s="70">
        <f>'Таблица 2'!E49</f>
        <v>0</v>
      </c>
      <c r="F38" s="139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2</v>
      </c>
      <c r="C39" s="48">
        <f>B39/B23</f>
        <v>2.7777777777777776E-2</v>
      </c>
      <c r="D39" s="99" t="e">
        <f>AVERAGEIF(Кадры!DO2:DO3200,"&gt;0")</f>
        <v>#DIV/0!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3</v>
      </c>
      <c r="C40" s="48">
        <f>B40/B23</f>
        <v>4.1666666666666664E-2</v>
      </c>
      <c r="D40" s="99">
        <f>AVERAGEIF(Кадры!DE2:DE3200,"&gt;0")</f>
        <v>8</v>
      </c>
      <c r="E40" s="70">
        <f>'Таблица 2'!E43</f>
        <v>0</v>
      </c>
      <c r="F40" s="139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0</v>
      </c>
      <c r="C42" s="97">
        <f>B42/B18</f>
        <v>0</v>
      </c>
      <c r="D42" s="109">
        <f>C42</f>
        <v>0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4</v>
      </c>
      <c r="C43" s="48">
        <f>B43/B18</f>
        <v>9.0909090909090912E-2</v>
      </c>
      <c r="D43" s="110">
        <f>C43</f>
        <v>9.0909090909090912E-2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6</v>
      </c>
      <c r="C44" s="48">
        <f>B44/B18</f>
        <v>0.13636363636363635</v>
      </c>
      <c r="D44" s="445">
        <f>(B44+B45)/B18</f>
        <v>0.22727272727272727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4</v>
      </c>
      <c r="C45" s="48">
        <f>B45/B18</f>
        <v>9.0909090909090912E-2</v>
      </c>
      <c r="D45" s="445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1</v>
      </c>
      <c r="C46" s="48">
        <f>B46/B18</f>
        <v>2.2727272727272728E-2</v>
      </c>
      <c r="D46" s="445">
        <f>(B46+B47)/B18</f>
        <v>0.25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10</v>
      </c>
      <c r="C47" s="48">
        <f>B47/B18</f>
        <v>0.22727272727272727</v>
      </c>
      <c r="D47" s="445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3</v>
      </c>
      <c r="C48" s="48">
        <f>B48/B18</f>
        <v>6.8181818181818177E-2</v>
      </c>
      <c r="D48" s="445">
        <f>(B48+B49)/B18</f>
        <v>0.25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8</v>
      </c>
      <c r="C49" s="48">
        <f>B49/B18</f>
        <v>0.18181818181818182</v>
      </c>
      <c r="D49" s="445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4</v>
      </c>
      <c r="C50" s="48">
        <f>B50/B18</f>
        <v>9.0909090909090912E-2</v>
      </c>
      <c r="D50" s="445">
        <f>(B50+B51)/B18</f>
        <v>0.15909090909090909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3</v>
      </c>
      <c r="C51" s="48">
        <f>B51/B18</f>
        <v>6.8181818181818177E-2</v>
      </c>
      <c r="D51" s="445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</v>
      </c>
      <c r="C52" s="48">
        <f>B52/B18</f>
        <v>2.2727272727272728E-2</v>
      </c>
      <c r="D52" s="445">
        <f>(B52+B53)/B18</f>
        <v>2.2727272727272728E-2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445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7</v>
      </c>
      <c r="C55" s="48">
        <f>B55/B18</f>
        <v>0.15909090909090909</v>
      </c>
      <c r="D55" s="63">
        <f>C55</f>
        <v>0.15909090909090909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1</v>
      </c>
      <c r="C56" s="48">
        <f>B56/B18</f>
        <v>2.2727272727272728E-2</v>
      </c>
      <c r="D56" s="63">
        <f>C56</f>
        <v>2.2727272727272728E-2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6</v>
      </c>
      <c r="C57" s="48">
        <f>B57/B18</f>
        <v>0.13636363636363635</v>
      </c>
      <c r="D57" s="71">
        <f>C57</f>
        <v>0.13636363636363635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2</v>
      </c>
      <c r="C58" s="48">
        <f>B58/B18</f>
        <v>4.5454545454545456E-2</v>
      </c>
      <c r="D58" s="443">
        <f>(B58+B59)/B18</f>
        <v>0.11363636363636363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3</v>
      </c>
      <c r="C59" s="48">
        <f>B59/B18</f>
        <v>6.8181818181818177E-2</v>
      </c>
      <c r="D59" s="444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12</v>
      </c>
      <c r="C60" s="48">
        <f>B60/B18</f>
        <v>0.27272727272727271</v>
      </c>
      <c r="D60" s="443">
        <f>(B60+B61)/B18</f>
        <v>0.45454545454545453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8</v>
      </c>
      <c r="C61" s="48">
        <f>B61/B18</f>
        <v>0.18181818181818182</v>
      </c>
      <c r="D61" s="444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5</v>
      </c>
      <c r="C62" s="48">
        <f>B62/B18</f>
        <v>0.11363636363636363</v>
      </c>
      <c r="D62" s="63">
        <f>C62</f>
        <v>0.11363636363636363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11</v>
      </c>
      <c r="C64" s="48">
        <f>B64/B18</f>
        <v>0.25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7</v>
      </c>
      <c r="C65" s="48">
        <f>B65/B18</f>
        <v>0.15909090909090909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26</v>
      </c>
      <c r="C66" s="48">
        <f>B66/B18</f>
        <v>0.59090909090909094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20</v>
      </c>
      <c r="C68" s="48">
        <f>B68/B18</f>
        <v>0.45454545454545453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14</v>
      </c>
      <c r="C69" s="48">
        <f>B69/B18</f>
        <v>0.31818181818181818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5</v>
      </c>
      <c r="C70" s="48">
        <f>B70/B18</f>
        <v>0.11363636363636363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6</v>
      </c>
      <c r="C71" s="48">
        <f>B71/B18</f>
        <v>0.13636363636363635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1</v>
      </c>
      <c r="C72" s="48">
        <f>B72/B18</f>
        <v>2.2727272727272728E-2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33</v>
      </c>
      <c r="C76" s="90">
        <f>B76/B18</f>
        <v>0.75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26</v>
      </c>
      <c r="C77" s="48">
        <f>B77/B18</f>
        <v>0.59090909090909094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2</v>
      </c>
      <c r="C78" s="48">
        <f>B78/B18</f>
        <v>4.5454545454545456E-2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9</v>
      </c>
      <c r="C79" s="48">
        <f>B79/B18</f>
        <v>0.20454545454545456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9</v>
      </c>
      <c r="C80" s="90">
        <f>B80/B18</f>
        <v>0.20454545454545456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4</v>
      </c>
      <c r="C81" s="48">
        <f>B81/B18</f>
        <v>9.0909090909090912E-2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5</v>
      </c>
      <c r="C82" s="48">
        <f>B82/B18</f>
        <v>0.11363636363636363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8</v>
      </c>
      <c r="C83" s="91">
        <f>B83/B18</f>
        <v>0.18181818181818182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4</v>
      </c>
      <c r="C84" s="195">
        <f>B84/B18</f>
        <v>9.0909090909090912E-2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4</v>
      </c>
      <c r="C85" s="196">
        <f>B85/B18</f>
        <v>9.0909090909090912E-2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31.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31.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31.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31.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31.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31.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31.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31.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31.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J11" sqref="J11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7" t="s">
        <v>38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9"/>
      <c r="Y1" s="34" t="s">
        <v>596</v>
      </c>
    </row>
    <row r="2" spans="1:49" ht="33.75" customHeight="1" thickBot="1" x14ac:dyDescent="0.35">
      <c r="A2" s="300" t="s">
        <v>421</v>
      </c>
      <c r="B2" s="301"/>
      <c r="C2" s="302" t="s">
        <v>408</v>
      </c>
      <c r="D2" s="303"/>
      <c r="E2" s="303"/>
      <c r="F2" s="303"/>
      <c r="G2" s="303"/>
      <c r="H2" s="303"/>
      <c r="I2" s="303"/>
      <c r="J2" s="303"/>
      <c r="K2" s="303"/>
      <c r="L2" s="303"/>
      <c r="M2" s="304"/>
      <c r="N2" s="305"/>
      <c r="O2" s="306"/>
      <c r="P2" s="306"/>
      <c r="Q2" s="306"/>
      <c r="R2" s="306"/>
      <c r="S2" s="306"/>
      <c r="T2" s="306"/>
      <c r="U2" s="306"/>
      <c r="V2" s="306"/>
      <c r="W2" s="307"/>
      <c r="X2" s="3"/>
      <c r="Y2" s="272"/>
      <c r="Z2" s="311" t="s">
        <v>589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</row>
    <row r="3" spans="1:49" ht="33.75" customHeight="1" thickBot="1" x14ac:dyDescent="0.35">
      <c r="A3" s="342" t="s">
        <v>0</v>
      </c>
      <c r="B3" s="343"/>
      <c r="C3" s="344" t="s">
        <v>342</v>
      </c>
      <c r="D3" s="345"/>
      <c r="E3" s="345"/>
      <c r="F3" s="345"/>
      <c r="G3" s="345"/>
      <c r="H3" s="345"/>
      <c r="I3" s="345"/>
      <c r="J3" s="345"/>
      <c r="K3" s="345"/>
      <c r="L3" s="345"/>
      <c r="M3" s="346"/>
      <c r="N3" s="342" t="s">
        <v>81</v>
      </c>
      <c r="O3" s="343"/>
      <c r="P3" s="308" t="s">
        <v>537</v>
      </c>
      <c r="Q3" s="309"/>
      <c r="R3" s="310"/>
      <c r="S3" s="271"/>
      <c r="T3" s="270"/>
      <c r="U3" s="295"/>
      <c r="V3" s="295"/>
      <c r="W3" s="296"/>
      <c r="X3" s="3"/>
      <c r="Y3" s="269"/>
      <c r="Z3" s="311" t="s">
        <v>588</v>
      </c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</row>
    <row r="4" spans="1:49" s="141" customFormat="1" ht="36.75" customHeight="1" thickBot="1" x14ac:dyDescent="0.35">
      <c r="A4" s="317" t="s">
        <v>23</v>
      </c>
      <c r="B4" s="318"/>
      <c r="C4" s="323" t="s">
        <v>587</v>
      </c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6" t="s">
        <v>590</v>
      </c>
      <c r="O4" s="327"/>
      <c r="P4" s="327"/>
      <c r="Q4" s="327"/>
      <c r="R4" s="328"/>
      <c r="S4" s="327" t="s">
        <v>591</v>
      </c>
      <c r="T4" s="327"/>
      <c r="U4" s="327"/>
      <c r="V4" s="332" t="s">
        <v>34</v>
      </c>
      <c r="W4" s="333"/>
      <c r="Y4" s="268"/>
      <c r="Z4" s="336" t="s">
        <v>592</v>
      </c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9"/>
      <c r="B5" s="320"/>
      <c r="C5" s="337" t="s">
        <v>35</v>
      </c>
      <c r="D5" s="338"/>
      <c r="E5" s="338"/>
      <c r="F5" s="338"/>
      <c r="G5" s="339"/>
      <c r="H5" s="340" t="s">
        <v>36</v>
      </c>
      <c r="I5" s="338"/>
      <c r="J5" s="338"/>
      <c r="K5" s="338"/>
      <c r="L5" s="338"/>
      <c r="M5" s="341"/>
      <c r="N5" s="329"/>
      <c r="O5" s="330"/>
      <c r="P5" s="330"/>
      <c r="Q5" s="330"/>
      <c r="R5" s="331"/>
      <c r="S5" s="327"/>
      <c r="T5" s="327"/>
      <c r="U5" s="327"/>
      <c r="V5" s="334"/>
      <c r="W5" s="335"/>
      <c r="Z5" s="3"/>
    </row>
    <row r="6" spans="1:49" s="3" customFormat="1" ht="31.5" customHeight="1" thickBot="1" x14ac:dyDescent="0.35">
      <c r="A6" s="321"/>
      <c r="B6" s="322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3">
        <v>10</v>
      </c>
      <c r="T6" s="265">
        <v>11</v>
      </c>
      <c r="U6" s="294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2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0</v>
      </c>
      <c r="U7" s="254">
        <v>0</v>
      </c>
      <c r="V7" s="253">
        <f t="shared" ref="V7:V27" si="0">SUM(C7:U7)</f>
        <v>10</v>
      </c>
      <c r="W7" s="252"/>
      <c r="Z7" s="3"/>
    </row>
    <row r="8" spans="1:49" ht="39.950000000000003" customHeight="1" x14ac:dyDescent="0.3">
      <c r="A8" s="313"/>
      <c r="B8" s="261" t="s">
        <v>24</v>
      </c>
      <c r="C8" s="207">
        <v>0</v>
      </c>
      <c r="D8" s="206">
        <v>0</v>
      </c>
      <c r="E8" s="206">
        <v>0</v>
      </c>
      <c r="F8" s="206">
        <v>1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2</v>
      </c>
      <c r="W8" s="244">
        <f>V8/V7*100</f>
        <v>20</v>
      </c>
    </row>
    <row r="9" spans="1:49" ht="39.950000000000003" customHeight="1" x14ac:dyDescent="0.3">
      <c r="A9" s="313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 t="shared" si="0"/>
        <v>1</v>
      </c>
      <c r="W9" s="244">
        <f>V9/V7*100</f>
        <v>10</v>
      </c>
    </row>
    <row r="10" spans="1:49" ht="39.950000000000003" customHeight="1" x14ac:dyDescent="0.3">
      <c r="A10" s="313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100</v>
      </c>
      <c r="AG10" s="31"/>
    </row>
    <row r="11" spans="1:49" ht="39.950000000000003" customHeight="1" x14ac:dyDescent="0.3">
      <c r="A11" s="313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3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3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4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5" t="s">
        <v>27</v>
      </c>
      <c r="B15" s="262" t="s">
        <v>37</v>
      </c>
      <c r="C15" s="258">
        <v>0</v>
      </c>
      <c r="D15" s="255">
        <v>19</v>
      </c>
      <c r="E15" s="255">
        <v>15</v>
      </c>
      <c r="F15" s="255">
        <v>18</v>
      </c>
      <c r="G15" s="255">
        <v>7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18</v>
      </c>
      <c r="O15" s="255">
        <v>16</v>
      </c>
      <c r="P15" s="255">
        <v>10</v>
      </c>
      <c r="Q15" s="255">
        <v>10</v>
      </c>
      <c r="R15" s="257">
        <v>9</v>
      </c>
      <c r="S15" s="256">
        <v>7</v>
      </c>
      <c r="T15" s="255">
        <v>0</v>
      </c>
      <c r="U15" s="254">
        <v>0</v>
      </c>
      <c r="V15" s="253">
        <f t="shared" si="0"/>
        <v>129</v>
      </c>
      <c r="W15" s="252"/>
    </row>
    <row r="16" spans="1:49" ht="39.950000000000003" customHeight="1" x14ac:dyDescent="0.3">
      <c r="A16" s="313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7</v>
      </c>
      <c r="T16" s="247">
        <v>0</v>
      </c>
      <c r="U16" s="246">
        <v>0</v>
      </c>
      <c r="V16" s="245">
        <f t="shared" si="0"/>
        <v>7</v>
      </c>
      <c r="W16" s="244">
        <f>V16/V15*100</f>
        <v>5.4263565891472867</v>
      </c>
    </row>
    <row r="17" spans="1:23" ht="39.950000000000003" customHeight="1" thickBot="1" x14ac:dyDescent="0.35">
      <c r="A17" s="316"/>
      <c r="B17" s="260" t="s">
        <v>25</v>
      </c>
      <c r="C17" s="242">
        <v>0</v>
      </c>
      <c r="D17" s="239">
        <v>0</v>
      </c>
      <c r="E17" s="239">
        <v>0</v>
      </c>
      <c r="F17" s="239">
        <v>2</v>
      </c>
      <c r="G17" s="239">
        <v>1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3</v>
      </c>
      <c r="W17" s="236">
        <f>V17/V15*100</f>
        <v>2.3255813953488373</v>
      </c>
    </row>
    <row r="18" spans="1:23" ht="39.950000000000003" customHeight="1" x14ac:dyDescent="0.3">
      <c r="A18" s="312" t="s">
        <v>28</v>
      </c>
      <c r="B18" s="259" t="s">
        <v>595</v>
      </c>
      <c r="C18" s="258">
        <v>0</v>
      </c>
      <c r="D18" s="255">
        <v>0</v>
      </c>
      <c r="E18" s="255">
        <v>1</v>
      </c>
      <c r="F18" s="255">
        <v>2</v>
      </c>
      <c r="G18" s="255">
        <v>1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2</v>
      </c>
      <c r="O18" s="255">
        <v>0</v>
      </c>
      <c r="P18" s="255">
        <v>0</v>
      </c>
      <c r="Q18" s="255">
        <v>1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7</v>
      </c>
      <c r="W18" s="252">
        <f>V18/V15*100</f>
        <v>5.4263565891472867</v>
      </c>
    </row>
    <row r="19" spans="1:23" ht="39.950000000000003" customHeight="1" x14ac:dyDescent="0.3">
      <c r="A19" s="315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15"/>
      <c r="B20" s="251" t="s">
        <v>425</v>
      </c>
      <c r="C20" s="209">
        <v>0</v>
      </c>
      <c r="D20" s="206">
        <v>0</v>
      </c>
      <c r="E20" s="206">
        <v>0</v>
      </c>
      <c r="F20" s="206">
        <v>2</v>
      </c>
      <c r="G20" s="206">
        <v>1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3</v>
      </c>
      <c r="W20" s="244">
        <f>V20/V18*100</f>
        <v>42.857142857142854</v>
      </c>
    </row>
    <row r="21" spans="1:23" ht="39.950000000000003" customHeight="1" x14ac:dyDescent="0.3">
      <c r="A21" s="313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4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7</v>
      </c>
      <c r="T22" s="239">
        <v>0</v>
      </c>
      <c r="U22" s="238">
        <v>0</v>
      </c>
      <c r="V22" s="237">
        <f t="shared" si="0"/>
        <v>7</v>
      </c>
      <c r="W22" s="236">
        <f>V22/V18*100</f>
        <v>100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1</v>
      </c>
      <c r="O23" s="230">
        <v>0</v>
      </c>
      <c r="P23" s="230">
        <v>1</v>
      </c>
      <c r="Q23" s="230">
        <v>1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3</v>
      </c>
      <c r="W23" s="227">
        <f>V23/V15*100</f>
        <v>2.3255813953488373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14</v>
      </c>
      <c r="E24" s="230">
        <v>14</v>
      </c>
      <c r="F24" s="230">
        <v>15</v>
      </c>
      <c r="G24" s="230">
        <v>7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15</v>
      </c>
      <c r="O24" s="230">
        <v>15</v>
      </c>
      <c r="P24" s="230">
        <v>8</v>
      </c>
      <c r="Q24" s="230">
        <v>8</v>
      </c>
      <c r="R24" s="232">
        <v>7</v>
      </c>
      <c r="S24" s="231">
        <v>7</v>
      </c>
      <c r="T24" s="230">
        <v>0</v>
      </c>
      <c r="U24" s="229">
        <v>0</v>
      </c>
      <c r="V24" s="228">
        <f t="shared" si="0"/>
        <v>110</v>
      </c>
      <c r="W24" s="227">
        <f>V24/V15*100</f>
        <v>85.271317829457359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2</v>
      </c>
      <c r="E25" s="202">
        <v>3</v>
      </c>
      <c r="F25" s="202">
        <v>3</v>
      </c>
      <c r="G25" s="202">
        <v>2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1</v>
      </c>
      <c r="O25" s="202">
        <v>2</v>
      </c>
      <c r="P25" s="202">
        <v>3</v>
      </c>
      <c r="Q25" s="202">
        <v>0</v>
      </c>
      <c r="R25" s="143">
        <v>1</v>
      </c>
      <c r="S25" s="203">
        <v>0</v>
      </c>
      <c r="T25" s="202">
        <v>0</v>
      </c>
      <c r="U25" s="201">
        <v>0</v>
      </c>
      <c r="V25" s="200">
        <f t="shared" si="0"/>
        <v>17</v>
      </c>
      <c r="W25" s="144">
        <f>V25/V15*100</f>
        <v>13.178294573643413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18</v>
      </c>
      <c r="E26" s="230">
        <v>8</v>
      </c>
      <c r="F26" s="230">
        <v>14</v>
      </c>
      <c r="G26" s="230">
        <v>5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15</v>
      </c>
      <c r="O26" s="230">
        <v>13</v>
      </c>
      <c r="P26" s="230">
        <v>4</v>
      </c>
      <c r="Q26" s="230">
        <v>8</v>
      </c>
      <c r="R26" s="232">
        <v>6</v>
      </c>
      <c r="S26" s="231">
        <v>2</v>
      </c>
      <c r="T26" s="230">
        <v>0</v>
      </c>
      <c r="U26" s="229">
        <v>0</v>
      </c>
      <c r="V26" s="228">
        <f t="shared" si="0"/>
        <v>93</v>
      </c>
      <c r="W26" s="227">
        <f>V26/V15*100</f>
        <v>72.093023255813947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6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5</v>
      </c>
      <c r="O27" s="230">
        <v>0</v>
      </c>
      <c r="P27" s="230">
        <v>0</v>
      </c>
      <c r="Q27" s="230">
        <v>3</v>
      </c>
      <c r="R27" s="232">
        <v>1</v>
      </c>
      <c r="S27" s="231">
        <v>0</v>
      </c>
      <c r="T27" s="230">
        <v>0</v>
      </c>
      <c r="U27" s="229">
        <v>0</v>
      </c>
      <c r="V27" s="228">
        <f t="shared" si="0"/>
        <v>15</v>
      </c>
      <c r="W27" s="227">
        <f>V27/V15*100</f>
        <v>11.627906976744185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РРСО\РЕЗУЛЬТАТЫ\!Таблицы\Новоселицкий\[МОУ СОШ № 7 с. Долиновка НовМО.xlsx]Источник'!#REF!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РРСО\РЕЗУЛЬТАТЫ\!Таблицы\Новоселицкий\[МОУ СОШ № 7 с. Долиновка НовМО.xlsx]Список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H13" sqref="H1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7" t="s">
        <v>38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9"/>
      <c r="Y1" s="34" t="s">
        <v>596</v>
      </c>
    </row>
    <row r="2" spans="1:49" ht="33.75" customHeight="1" thickBot="1" x14ac:dyDescent="0.35">
      <c r="A2" s="300" t="s">
        <v>421</v>
      </c>
      <c r="B2" s="301"/>
      <c r="C2" s="302" t="s">
        <v>408</v>
      </c>
      <c r="D2" s="303"/>
      <c r="E2" s="303"/>
      <c r="F2" s="303"/>
      <c r="G2" s="303"/>
      <c r="H2" s="303"/>
      <c r="I2" s="303"/>
      <c r="J2" s="303"/>
      <c r="K2" s="303"/>
      <c r="L2" s="303"/>
      <c r="M2" s="304"/>
      <c r="N2" s="305"/>
      <c r="O2" s="306"/>
      <c r="P2" s="306"/>
      <c r="Q2" s="306"/>
      <c r="R2" s="306"/>
      <c r="S2" s="306"/>
      <c r="T2" s="306"/>
      <c r="U2" s="306"/>
      <c r="V2" s="306"/>
      <c r="W2" s="307"/>
      <c r="X2" s="3"/>
      <c r="Y2" s="272"/>
      <c r="Z2" s="311" t="s">
        <v>589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</row>
    <row r="3" spans="1:49" ht="33.75" customHeight="1" thickBot="1" x14ac:dyDescent="0.35">
      <c r="A3" s="342" t="s">
        <v>0</v>
      </c>
      <c r="B3" s="343"/>
      <c r="C3" s="344" t="s">
        <v>343</v>
      </c>
      <c r="D3" s="345"/>
      <c r="E3" s="345"/>
      <c r="F3" s="345"/>
      <c r="G3" s="345"/>
      <c r="H3" s="345"/>
      <c r="I3" s="345"/>
      <c r="J3" s="345"/>
      <c r="K3" s="345"/>
      <c r="L3" s="345"/>
      <c r="M3" s="346"/>
      <c r="N3" s="342" t="s">
        <v>81</v>
      </c>
      <c r="O3" s="343"/>
      <c r="P3" s="308" t="s">
        <v>538</v>
      </c>
      <c r="Q3" s="309"/>
      <c r="R3" s="310"/>
      <c r="S3" s="271"/>
      <c r="T3" s="270"/>
      <c r="U3" s="295"/>
      <c r="V3" s="295"/>
      <c r="W3" s="296"/>
      <c r="X3" s="3"/>
      <c r="Y3" s="269"/>
      <c r="Z3" s="311" t="s">
        <v>588</v>
      </c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</row>
    <row r="4" spans="1:49" s="141" customFormat="1" ht="36.75" customHeight="1" thickBot="1" x14ac:dyDescent="0.35">
      <c r="A4" s="317" t="s">
        <v>23</v>
      </c>
      <c r="B4" s="318"/>
      <c r="C4" s="323" t="s">
        <v>587</v>
      </c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6" t="s">
        <v>590</v>
      </c>
      <c r="O4" s="327"/>
      <c r="P4" s="327"/>
      <c r="Q4" s="327"/>
      <c r="R4" s="328"/>
      <c r="S4" s="327" t="s">
        <v>591</v>
      </c>
      <c r="T4" s="327"/>
      <c r="U4" s="327"/>
      <c r="V4" s="332" t="s">
        <v>34</v>
      </c>
      <c r="W4" s="333"/>
      <c r="Y4" s="268"/>
      <c r="Z4" s="336" t="s">
        <v>592</v>
      </c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9"/>
      <c r="B5" s="320"/>
      <c r="C5" s="337" t="s">
        <v>35</v>
      </c>
      <c r="D5" s="338"/>
      <c r="E5" s="338"/>
      <c r="F5" s="338"/>
      <c r="G5" s="339"/>
      <c r="H5" s="340" t="s">
        <v>36</v>
      </c>
      <c r="I5" s="338"/>
      <c r="J5" s="338"/>
      <c r="K5" s="338"/>
      <c r="L5" s="338"/>
      <c r="M5" s="341"/>
      <c r="N5" s="329"/>
      <c r="O5" s="330"/>
      <c r="P5" s="330"/>
      <c r="Q5" s="330"/>
      <c r="R5" s="331"/>
      <c r="S5" s="327"/>
      <c r="T5" s="327"/>
      <c r="U5" s="327"/>
      <c r="V5" s="334"/>
      <c r="W5" s="335"/>
      <c r="Z5" s="3"/>
    </row>
    <row r="6" spans="1:49" s="3" customFormat="1" ht="31.5" customHeight="1" thickBot="1" x14ac:dyDescent="0.35">
      <c r="A6" s="321"/>
      <c r="B6" s="322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3">
        <v>10</v>
      </c>
      <c r="T6" s="265">
        <v>11</v>
      </c>
      <c r="U6" s="294">
        <v>12</v>
      </c>
      <c r="V6" s="264" t="s">
        <v>585</v>
      </c>
      <c r="W6" s="263" t="s">
        <v>586</v>
      </c>
      <c r="Y6" s="4"/>
    </row>
    <row r="7" spans="1:49" ht="39.950000000000003" customHeight="1" thickBot="1" x14ac:dyDescent="0.35">
      <c r="A7" s="312" t="s">
        <v>26</v>
      </c>
      <c r="B7" s="262" t="s">
        <v>379</v>
      </c>
      <c r="C7" s="256">
        <v>0</v>
      </c>
      <c r="D7" s="255">
        <v>1</v>
      </c>
      <c r="E7" s="255">
        <v>2</v>
      </c>
      <c r="F7" s="255">
        <v>2</v>
      </c>
      <c r="G7" s="255">
        <v>2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2</v>
      </c>
      <c r="P7" s="255">
        <v>2</v>
      </c>
      <c r="Q7" s="255">
        <v>2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17</v>
      </c>
      <c r="W7" s="252"/>
      <c r="Z7" s="3"/>
    </row>
    <row r="8" spans="1:49" ht="39.950000000000003" customHeight="1" thickBot="1" x14ac:dyDescent="0.35">
      <c r="A8" s="313"/>
      <c r="B8" s="261" t="s">
        <v>24</v>
      </c>
      <c r="C8" s="207">
        <v>0</v>
      </c>
      <c r="D8" s="206">
        <v>1</v>
      </c>
      <c r="E8" s="206">
        <v>2</v>
      </c>
      <c r="F8" s="206">
        <v>0</v>
      </c>
      <c r="G8" s="206">
        <v>2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09">
        <v>0</v>
      </c>
      <c r="O8" s="206">
        <v>0</v>
      </c>
      <c r="P8" s="206">
        <v>0</v>
      </c>
      <c r="Q8" s="206">
        <v>1</v>
      </c>
      <c r="R8" s="208">
        <v>1</v>
      </c>
      <c r="S8" s="207">
        <v>0</v>
      </c>
      <c r="T8" s="206">
        <v>0</v>
      </c>
      <c r="U8" s="205">
        <v>0</v>
      </c>
      <c r="V8" s="245">
        <f t="shared" si="0"/>
        <v>7</v>
      </c>
      <c r="W8" s="244">
        <f>V8/V7*100</f>
        <v>41.17647058823529</v>
      </c>
    </row>
    <row r="9" spans="1:49" ht="39.950000000000003" customHeight="1" thickBot="1" x14ac:dyDescent="0.35">
      <c r="A9" s="313"/>
      <c r="B9" s="261" t="s">
        <v>422</v>
      </c>
      <c r="C9" s="207"/>
      <c r="D9" s="206"/>
      <c r="E9" s="206"/>
      <c r="F9" s="206"/>
      <c r="G9" s="206"/>
      <c r="H9" s="255"/>
      <c r="I9" s="255"/>
      <c r="J9" s="255"/>
      <c r="K9" s="255"/>
      <c r="L9" s="255"/>
      <c r="M9" s="255"/>
      <c r="N9" s="209"/>
      <c r="O9" s="206"/>
      <c r="P9" s="206"/>
      <c r="Q9" s="206"/>
      <c r="R9" s="208"/>
      <c r="S9" s="207">
        <v>1</v>
      </c>
      <c r="T9" s="206"/>
      <c r="U9" s="205"/>
      <c r="V9" s="245">
        <f t="shared" si="0"/>
        <v>1</v>
      </c>
      <c r="W9" s="244">
        <f>V9/V7*100</f>
        <v>5.8823529411764701</v>
      </c>
    </row>
    <row r="10" spans="1:49" ht="39.950000000000003" customHeight="1" thickBot="1" x14ac:dyDescent="0.35">
      <c r="A10" s="313"/>
      <c r="B10" s="261" t="s">
        <v>86</v>
      </c>
      <c r="C10" s="207"/>
      <c r="D10" s="206"/>
      <c r="E10" s="206"/>
      <c r="F10" s="206"/>
      <c r="G10" s="206"/>
      <c r="H10" s="255"/>
      <c r="I10" s="255"/>
      <c r="J10" s="255"/>
      <c r="K10" s="255"/>
      <c r="L10" s="255"/>
      <c r="M10" s="255"/>
      <c r="N10" s="209"/>
      <c r="O10" s="206"/>
      <c r="P10" s="206"/>
      <c r="Q10" s="206"/>
      <c r="R10" s="208"/>
      <c r="S10" s="207">
        <v>1</v>
      </c>
      <c r="T10" s="206"/>
      <c r="U10" s="205"/>
      <c r="V10" s="245">
        <f t="shared" si="0"/>
        <v>1</v>
      </c>
      <c r="W10" s="244">
        <f>V10/V9*100</f>
        <v>100</v>
      </c>
      <c r="AG10" s="31"/>
    </row>
    <row r="11" spans="1:49" ht="39.950000000000003" customHeight="1" thickBot="1" x14ac:dyDescent="0.35">
      <c r="A11" s="313"/>
      <c r="B11" s="261" t="s">
        <v>87</v>
      </c>
      <c r="C11" s="207"/>
      <c r="D11" s="206"/>
      <c r="E11" s="206"/>
      <c r="F11" s="206"/>
      <c r="G11" s="206"/>
      <c r="H11" s="255"/>
      <c r="I11" s="255"/>
      <c r="J11" s="255"/>
      <c r="K11" s="255"/>
      <c r="L11" s="255"/>
      <c r="M11" s="255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>
        <f>V11/V9*100</f>
        <v>0</v>
      </c>
    </row>
    <row r="12" spans="1:49" ht="39.950000000000003" customHeight="1" thickBot="1" x14ac:dyDescent="0.35">
      <c r="A12" s="313"/>
      <c r="B12" s="261" t="s">
        <v>88</v>
      </c>
      <c r="C12" s="207"/>
      <c r="D12" s="206"/>
      <c r="E12" s="206"/>
      <c r="F12" s="206"/>
      <c r="G12" s="206"/>
      <c r="H12" s="255"/>
      <c r="I12" s="255"/>
      <c r="J12" s="255"/>
      <c r="K12" s="255"/>
      <c r="L12" s="255"/>
      <c r="M12" s="255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>
        <f>V12/V9*100</f>
        <v>0</v>
      </c>
    </row>
    <row r="13" spans="1:49" ht="39.950000000000003" customHeight="1" thickBot="1" x14ac:dyDescent="0.35">
      <c r="A13" s="313"/>
      <c r="B13" s="261" t="s">
        <v>89</v>
      </c>
      <c r="C13" s="207"/>
      <c r="D13" s="206"/>
      <c r="E13" s="206"/>
      <c r="F13" s="206"/>
      <c r="G13" s="206"/>
      <c r="H13" s="255"/>
      <c r="I13" s="255"/>
      <c r="J13" s="255"/>
      <c r="K13" s="255"/>
      <c r="L13" s="255"/>
      <c r="M13" s="255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4"/>
      <c r="B14" s="260" t="s">
        <v>90</v>
      </c>
      <c r="C14" s="207"/>
      <c r="D14" s="206"/>
      <c r="E14" s="206"/>
      <c r="F14" s="206"/>
      <c r="G14" s="206"/>
      <c r="H14" s="255"/>
      <c r="I14" s="255"/>
      <c r="J14" s="255"/>
      <c r="K14" s="255"/>
      <c r="L14" s="255"/>
      <c r="M14" s="255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5" t="s">
        <v>27</v>
      </c>
      <c r="B15" s="262" t="s">
        <v>37</v>
      </c>
      <c r="C15" s="258"/>
      <c r="D15" s="255">
        <v>25</v>
      </c>
      <c r="E15" s="255">
        <v>32</v>
      </c>
      <c r="F15" s="255">
        <v>29</v>
      </c>
      <c r="G15" s="255">
        <v>34</v>
      </c>
      <c r="H15" s="255"/>
      <c r="I15" s="255"/>
      <c r="J15" s="255"/>
      <c r="K15" s="255"/>
      <c r="L15" s="255"/>
      <c r="M15" s="257"/>
      <c r="N15" s="258">
        <v>24</v>
      </c>
      <c r="O15" s="255">
        <v>37</v>
      </c>
      <c r="P15" s="255">
        <v>36</v>
      </c>
      <c r="Q15" s="255">
        <v>33</v>
      </c>
      <c r="R15" s="257">
        <v>22</v>
      </c>
      <c r="S15" s="256">
        <v>10</v>
      </c>
      <c r="T15" s="255">
        <v>14</v>
      </c>
      <c r="U15" s="254"/>
      <c r="V15" s="253">
        <f t="shared" si="0"/>
        <v>296</v>
      </c>
      <c r="W15" s="252"/>
    </row>
    <row r="16" spans="1:49" ht="39.950000000000003" customHeight="1" x14ac:dyDescent="0.3">
      <c r="A16" s="313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>
        <v>10</v>
      </c>
      <c r="T16" s="247"/>
      <c r="U16" s="246"/>
      <c r="V16" s="245">
        <f t="shared" si="0"/>
        <v>10</v>
      </c>
      <c r="W16" s="244">
        <f>V16/V15*100</f>
        <v>3.3783783783783785</v>
      </c>
    </row>
    <row r="17" spans="1:23" ht="39.950000000000003" customHeight="1" thickBot="1" x14ac:dyDescent="0.35">
      <c r="A17" s="316"/>
      <c r="B17" s="260" t="s">
        <v>25</v>
      </c>
      <c r="C17" s="242"/>
      <c r="D17" s="239">
        <v>2</v>
      </c>
      <c r="E17" s="239">
        <v>1</v>
      </c>
      <c r="F17" s="239"/>
      <c r="G17" s="239">
        <v>3</v>
      </c>
      <c r="H17" s="239"/>
      <c r="I17" s="239"/>
      <c r="J17" s="239"/>
      <c r="K17" s="239"/>
      <c r="L17" s="239"/>
      <c r="M17" s="241"/>
      <c r="N17" s="242"/>
      <c r="O17" s="239"/>
      <c r="P17" s="239"/>
      <c r="Q17" s="239">
        <v>1</v>
      </c>
      <c r="R17" s="241">
        <v>1</v>
      </c>
      <c r="S17" s="240"/>
      <c r="T17" s="239"/>
      <c r="U17" s="238"/>
      <c r="V17" s="237">
        <f t="shared" si="0"/>
        <v>8</v>
      </c>
      <c r="W17" s="236">
        <f>V17/V15*100</f>
        <v>2.7027027027027026</v>
      </c>
    </row>
    <row r="18" spans="1:23" ht="39.950000000000003" customHeight="1" x14ac:dyDescent="0.3">
      <c r="A18" s="312" t="s">
        <v>28</v>
      </c>
      <c r="B18" s="259" t="s">
        <v>595</v>
      </c>
      <c r="C18" s="258"/>
      <c r="D18" s="255">
        <v>2</v>
      </c>
      <c r="E18" s="255">
        <v>2</v>
      </c>
      <c r="F18" s="255">
        <v>1</v>
      </c>
      <c r="G18" s="255">
        <v>4</v>
      </c>
      <c r="H18" s="255"/>
      <c r="I18" s="255"/>
      <c r="J18" s="255"/>
      <c r="K18" s="255"/>
      <c r="L18" s="255"/>
      <c r="M18" s="257"/>
      <c r="N18" s="258">
        <v>1</v>
      </c>
      <c r="O18" s="255"/>
      <c r="P18" s="255"/>
      <c r="Q18" s="255">
        <v>4</v>
      </c>
      <c r="R18" s="257">
        <v>6</v>
      </c>
      <c r="S18" s="256">
        <v>1</v>
      </c>
      <c r="T18" s="255"/>
      <c r="U18" s="254"/>
      <c r="V18" s="253">
        <f t="shared" si="0"/>
        <v>21</v>
      </c>
      <c r="W18" s="252">
        <f>V18/V15*100</f>
        <v>7.0945945945945947</v>
      </c>
    </row>
    <row r="19" spans="1:23" ht="39.950000000000003" customHeight="1" x14ac:dyDescent="0.3">
      <c r="A19" s="315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15"/>
      <c r="B20" s="251" t="s">
        <v>425</v>
      </c>
      <c r="C20" s="209"/>
      <c r="D20" s="206">
        <v>2</v>
      </c>
      <c r="E20" s="206"/>
      <c r="F20" s="206">
        <v>1</v>
      </c>
      <c r="G20" s="206">
        <v>2</v>
      </c>
      <c r="H20" s="206"/>
      <c r="I20" s="206"/>
      <c r="J20" s="206"/>
      <c r="K20" s="206"/>
      <c r="L20" s="206"/>
      <c r="M20" s="208"/>
      <c r="N20" s="209"/>
      <c r="O20" s="206"/>
      <c r="P20" s="206"/>
      <c r="Q20" s="206">
        <v>2</v>
      </c>
      <c r="R20" s="208">
        <v>1</v>
      </c>
      <c r="S20" s="207"/>
      <c r="T20" s="206"/>
      <c r="U20" s="205"/>
      <c r="V20" s="245">
        <f t="shared" si="0"/>
        <v>8</v>
      </c>
      <c r="W20" s="244">
        <f>V20/V18*100</f>
        <v>38.095238095238095</v>
      </c>
    </row>
    <row r="21" spans="1:23" ht="39.950000000000003" customHeight="1" x14ac:dyDescent="0.3">
      <c r="A21" s="313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4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>
        <v>10</v>
      </c>
      <c r="T22" s="239"/>
      <c r="U22" s="238"/>
      <c r="V22" s="237">
        <f t="shared" si="0"/>
        <v>10</v>
      </c>
      <c r="W22" s="236">
        <f>V22/V18*100</f>
        <v>47.619047619047613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>
        <v>0</v>
      </c>
      <c r="O23" s="230">
        <v>0</v>
      </c>
      <c r="P23" s="230">
        <v>2</v>
      </c>
      <c r="Q23" s="230">
        <v>2</v>
      </c>
      <c r="R23" s="232">
        <v>3</v>
      </c>
      <c r="S23" s="231">
        <v>1</v>
      </c>
      <c r="T23" s="230">
        <v>1</v>
      </c>
      <c r="U23" s="229"/>
      <c r="V23" s="228">
        <f t="shared" si="0"/>
        <v>9</v>
      </c>
      <c r="W23" s="227">
        <f>V23/V15*100</f>
        <v>3.0405405405405408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>
        <v>16</v>
      </c>
      <c r="E24" s="230">
        <v>27</v>
      </c>
      <c r="F24" s="230">
        <v>22</v>
      </c>
      <c r="G24" s="230">
        <v>26</v>
      </c>
      <c r="H24" s="230"/>
      <c r="I24" s="230"/>
      <c r="J24" s="230"/>
      <c r="K24" s="230"/>
      <c r="L24" s="230"/>
      <c r="M24" s="232"/>
      <c r="N24" s="233">
        <v>11</v>
      </c>
      <c r="O24" s="230">
        <v>27</v>
      </c>
      <c r="P24" s="230">
        <v>29</v>
      </c>
      <c r="Q24" s="230">
        <v>20</v>
      </c>
      <c r="R24" s="232">
        <v>20</v>
      </c>
      <c r="S24" s="231">
        <v>8</v>
      </c>
      <c r="T24" s="230">
        <v>11</v>
      </c>
      <c r="U24" s="229"/>
      <c r="V24" s="228">
        <f t="shared" si="0"/>
        <v>217</v>
      </c>
      <c r="W24" s="227">
        <f>V24/V15*100</f>
        <v>73.310810810810807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>
        <v>3</v>
      </c>
      <c r="E25" s="202">
        <v>5</v>
      </c>
      <c r="F25" s="202">
        <v>10</v>
      </c>
      <c r="G25" s="202">
        <v>7</v>
      </c>
      <c r="H25" s="202"/>
      <c r="I25" s="202"/>
      <c r="J25" s="202"/>
      <c r="K25" s="202"/>
      <c r="L25" s="202"/>
      <c r="M25" s="143"/>
      <c r="N25" s="204">
        <v>4</v>
      </c>
      <c r="O25" s="202">
        <v>10</v>
      </c>
      <c r="P25" s="202">
        <v>7</v>
      </c>
      <c r="Q25" s="202">
        <v>9</v>
      </c>
      <c r="R25" s="143">
        <v>5</v>
      </c>
      <c r="S25" s="203">
        <v>3</v>
      </c>
      <c r="T25" s="202">
        <v>7</v>
      </c>
      <c r="U25" s="201"/>
      <c r="V25" s="200">
        <f t="shared" si="0"/>
        <v>70</v>
      </c>
      <c r="W25" s="144">
        <f>V25/V15*100</f>
        <v>23.648648648648649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>
        <v>7</v>
      </c>
      <c r="E26" s="230">
        <v>5</v>
      </c>
      <c r="F26" s="230">
        <v>8</v>
      </c>
      <c r="G26" s="230">
        <v>8</v>
      </c>
      <c r="H26" s="230"/>
      <c r="I26" s="230"/>
      <c r="J26" s="230"/>
      <c r="K26" s="230"/>
      <c r="L26" s="230"/>
      <c r="M26" s="232"/>
      <c r="N26" s="233">
        <v>4</v>
      </c>
      <c r="O26" s="230">
        <v>10</v>
      </c>
      <c r="P26" s="230">
        <v>2</v>
      </c>
      <c r="Q26" s="230">
        <v>8</v>
      </c>
      <c r="R26" s="232">
        <v>4</v>
      </c>
      <c r="S26" s="231">
        <v>0</v>
      </c>
      <c r="T26" s="230">
        <v>4</v>
      </c>
      <c r="U26" s="229"/>
      <c r="V26" s="228">
        <f t="shared" si="0"/>
        <v>60</v>
      </c>
      <c r="W26" s="227">
        <f>V26/V15*100</f>
        <v>20.27027027027027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>
        <v>3</v>
      </c>
      <c r="E27" s="230">
        <v>2</v>
      </c>
      <c r="F27" s="230">
        <v>7</v>
      </c>
      <c r="G27" s="230">
        <v>9</v>
      </c>
      <c r="H27" s="230"/>
      <c r="I27" s="230"/>
      <c r="J27" s="230"/>
      <c r="K27" s="230"/>
      <c r="L27" s="230"/>
      <c r="M27" s="232"/>
      <c r="N27" s="233">
        <v>6</v>
      </c>
      <c r="O27" s="230">
        <v>8</v>
      </c>
      <c r="P27" s="230">
        <v>5</v>
      </c>
      <c r="Q27" s="230">
        <v>3</v>
      </c>
      <c r="R27" s="232">
        <v>5</v>
      </c>
      <c r="S27" s="231">
        <v>2</v>
      </c>
      <c r="T27" s="230">
        <v>3</v>
      </c>
      <c r="U27" s="229"/>
      <c r="V27" s="228">
        <f t="shared" si="0"/>
        <v>53</v>
      </c>
      <c r="W27" s="227">
        <f>V27/V15*100</f>
        <v>17.905405405405407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РРСО\РЕЗУЛЬТАТЫ\!Таблицы\Новоселицкий\[МОУ СОШ № 8 с. Новоселицкое НовМО.xlsx]Источник'!#REF!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РРСО\РЕЗУЛЬТАТЫ\!Таблицы\Новоселицкий\[МОУ СОШ № 8 с. Новоселицкое НовМО.xlsx]Список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Z11" sqref="Z11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7" t="s">
        <v>38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9"/>
      <c r="Y1" s="34" t="s">
        <v>596</v>
      </c>
    </row>
    <row r="2" spans="1:49" ht="33.75" customHeight="1" thickBot="1" x14ac:dyDescent="0.35">
      <c r="A2" s="300" t="s">
        <v>421</v>
      </c>
      <c r="B2" s="301"/>
      <c r="C2" s="302"/>
      <c r="D2" s="303"/>
      <c r="E2" s="303"/>
      <c r="F2" s="303"/>
      <c r="G2" s="303"/>
      <c r="H2" s="303"/>
      <c r="I2" s="303"/>
      <c r="J2" s="303"/>
      <c r="K2" s="303"/>
      <c r="L2" s="303"/>
      <c r="M2" s="304"/>
      <c r="N2" s="305"/>
      <c r="O2" s="306"/>
      <c r="P2" s="306"/>
      <c r="Q2" s="306"/>
      <c r="R2" s="306"/>
      <c r="S2" s="306"/>
      <c r="T2" s="306"/>
      <c r="U2" s="306"/>
      <c r="V2" s="306"/>
      <c r="W2" s="307"/>
      <c r="X2" s="3"/>
      <c r="Y2" s="272"/>
      <c r="Z2" s="311" t="s">
        <v>589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</row>
    <row r="3" spans="1:49" ht="33.75" customHeight="1" thickBot="1" x14ac:dyDescent="0.35">
      <c r="A3" s="342" t="s">
        <v>0</v>
      </c>
      <c r="B3" s="343"/>
      <c r="C3" s="347"/>
      <c r="D3" s="345"/>
      <c r="E3" s="345"/>
      <c r="F3" s="345"/>
      <c r="G3" s="345"/>
      <c r="H3" s="345"/>
      <c r="I3" s="345"/>
      <c r="J3" s="345"/>
      <c r="K3" s="345"/>
      <c r="L3" s="345"/>
      <c r="M3" s="346"/>
      <c r="N3" s="342" t="s">
        <v>81</v>
      </c>
      <c r="O3" s="343"/>
      <c r="P3" s="308">
        <v>260320</v>
      </c>
      <c r="Q3" s="309"/>
      <c r="R3" s="310"/>
      <c r="S3" s="271"/>
      <c r="T3" s="270"/>
      <c r="U3" s="295"/>
      <c r="V3" s="295"/>
      <c r="W3" s="296"/>
      <c r="X3" s="3"/>
      <c r="Y3" s="269"/>
      <c r="Z3" s="311" t="s">
        <v>588</v>
      </c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</row>
    <row r="4" spans="1:49" s="141" customFormat="1" ht="36.75" customHeight="1" thickBot="1" x14ac:dyDescent="0.35">
      <c r="A4" s="317" t="s">
        <v>23</v>
      </c>
      <c r="B4" s="318"/>
      <c r="C4" s="323" t="s">
        <v>587</v>
      </c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26" t="s">
        <v>590</v>
      </c>
      <c r="O4" s="327"/>
      <c r="P4" s="327"/>
      <c r="Q4" s="327"/>
      <c r="R4" s="328"/>
      <c r="S4" s="327" t="s">
        <v>591</v>
      </c>
      <c r="T4" s="327"/>
      <c r="U4" s="327"/>
      <c r="V4" s="332" t="s">
        <v>34</v>
      </c>
      <c r="W4" s="333"/>
      <c r="Y4" s="268"/>
      <c r="Z4" s="336" t="s">
        <v>592</v>
      </c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9"/>
      <c r="B5" s="320"/>
      <c r="C5" s="337" t="s">
        <v>35</v>
      </c>
      <c r="D5" s="338"/>
      <c r="E5" s="338"/>
      <c r="F5" s="338"/>
      <c r="G5" s="339"/>
      <c r="H5" s="340" t="s">
        <v>36</v>
      </c>
      <c r="I5" s="338"/>
      <c r="J5" s="338"/>
      <c r="K5" s="338"/>
      <c r="L5" s="338"/>
      <c r="M5" s="341"/>
      <c r="N5" s="329"/>
      <c r="O5" s="330"/>
      <c r="P5" s="330"/>
      <c r="Q5" s="330"/>
      <c r="R5" s="331"/>
      <c r="S5" s="327"/>
      <c r="T5" s="327"/>
      <c r="U5" s="327"/>
      <c r="V5" s="334"/>
      <c r="W5" s="335"/>
      <c r="Z5" s="3"/>
    </row>
    <row r="6" spans="1:49" s="3" customFormat="1" ht="31.5" customHeight="1" thickBot="1" x14ac:dyDescent="0.35">
      <c r="A6" s="321"/>
      <c r="B6" s="322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2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3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3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3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3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3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3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4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5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3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6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2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5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5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3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4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22" zoomScale="50" zoomScaleNormal="50" workbookViewId="0">
      <selection activeCell="Z10" sqref="Z10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7" t="s">
        <v>38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9"/>
      <c r="Y1" s="34" t="s">
        <v>596</v>
      </c>
    </row>
    <row r="2" spans="1:49" ht="33.75" customHeight="1" thickBot="1" x14ac:dyDescent="0.35">
      <c r="A2" s="352" t="s">
        <v>421</v>
      </c>
      <c r="B2" s="353"/>
      <c r="C2" s="378" t="str">
        <f>'4'!C2</f>
        <v>Новоселицкий_муниципальный_округ</v>
      </c>
      <c r="D2" s="379"/>
      <c r="E2" s="379"/>
      <c r="F2" s="379"/>
      <c r="G2" s="379"/>
      <c r="H2" s="379"/>
      <c r="I2" s="379"/>
      <c r="J2" s="379"/>
      <c r="K2" s="379"/>
      <c r="L2" s="379"/>
      <c r="M2" s="380"/>
      <c r="N2" s="360"/>
      <c r="O2" s="361"/>
      <c r="P2" s="361"/>
      <c r="Q2" s="361"/>
      <c r="R2" s="361"/>
      <c r="S2" s="361"/>
      <c r="T2" s="361"/>
      <c r="U2" s="361"/>
      <c r="V2" s="361"/>
      <c r="W2" s="362"/>
      <c r="X2" s="112"/>
      <c r="Y2" s="113"/>
      <c r="Z2" s="349" t="s">
        <v>589</v>
      </c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9" ht="33.75" customHeight="1" thickBot="1" x14ac:dyDescent="0.35">
      <c r="A3" s="350" t="s">
        <v>0</v>
      </c>
      <c r="B3" s="351"/>
      <c r="C3" s="354"/>
      <c r="D3" s="355"/>
      <c r="E3" s="355"/>
      <c r="F3" s="355"/>
      <c r="G3" s="355"/>
      <c r="H3" s="355"/>
      <c r="I3" s="355"/>
      <c r="J3" s="355"/>
      <c r="K3" s="355"/>
      <c r="L3" s="355"/>
      <c r="M3" s="356"/>
      <c r="N3" s="350" t="s">
        <v>81</v>
      </c>
      <c r="O3" s="351"/>
      <c r="P3" s="375"/>
      <c r="Q3" s="376"/>
      <c r="R3" s="377"/>
      <c r="S3" s="114"/>
      <c r="T3" s="115"/>
      <c r="U3" s="363"/>
      <c r="V3" s="363"/>
      <c r="W3" s="364"/>
      <c r="X3" s="112"/>
      <c r="Y3" s="116"/>
      <c r="Z3" s="349" t="s">
        <v>588</v>
      </c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</row>
    <row r="4" spans="1:49" s="117" customFormat="1" ht="36.75" customHeight="1" thickBot="1" x14ac:dyDescent="0.35">
      <c r="A4" s="381" t="s">
        <v>23</v>
      </c>
      <c r="B4" s="382"/>
      <c r="C4" s="395" t="s">
        <v>587</v>
      </c>
      <c r="D4" s="396"/>
      <c r="E4" s="396"/>
      <c r="F4" s="396"/>
      <c r="G4" s="396"/>
      <c r="H4" s="396"/>
      <c r="I4" s="396"/>
      <c r="J4" s="396"/>
      <c r="K4" s="396"/>
      <c r="L4" s="396"/>
      <c r="M4" s="397"/>
      <c r="N4" s="365" t="s">
        <v>590</v>
      </c>
      <c r="O4" s="366"/>
      <c r="P4" s="366"/>
      <c r="Q4" s="366"/>
      <c r="R4" s="367"/>
      <c r="S4" s="366" t="s">
        <v>591</v>
      </c>
      <c r="T4" s="366"/>
      <c r="U4" s="366"/>
      <c r="V4" s="371" t="s">
        <v>34</v>
      </c>
      <c r="W4" s="372"/>
      <c r="Y4" s="118"/>
      <c r="Z4" s="348" t="s">
        <v>592</v>
      </c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3"/>
      <c r="B5" s="384"/>
      <c r="C5" s="392" t="s">
        <v>35</v>
      </c>
      <c r="D5" s="393"/>
      <c r="E5" s="393"/>
      <c r="F5" s="393"/>
      <c r="G5" s="394"/>
      <c r="H5" s="393" t="s">
        <v>36</v>
      </c>
      <c r="I5" s="393"/>
      <c r="J5" s="393"/>
      <c r="K5" s="393"/>
      <c r="L5" s="393"/>
      <c r="M5" s="394"/>
      <c r="N5" s="368"/>
      <c r="O5" s="369"/>
      <c r="P5" s="369"/>
      <c r="Q5" s="369"/>
      <c r="R5" s="370"/>
      <c r="S5" s="366"/>
      <c r="T5" s="366"/>
      <c r="U5" s="366"/>
      <c r="V5" s="373"/>
      <c r="W5" s="374"/>
      <c r="Z5" s="112"/>
    </row>
    <row r="6" spans="1:49" s="112" customFormat="1" ht="31.5" customHeight="1" thickBot="1" x14ac:dyDescent="0.35">
      <c r="A6" s="385"/>
      <c r="B6" s="386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87" t="s">
        <v>26</v>
      </c>
      <c r="B7" s="148" t="s">
        <v>851</v>
      </c>
      <c r="C7" s="160">
        <f>SUM('4:0'!C7)</f>
        <v>0</v>
      </c>
      <c r="D7" s="161">
        <f>SUM('4:0'!D7)</f>
        <v>3</v>
      </c>
      <c r="E7" s="161">
        <f>SUM('4:0'!E7)</f>
        <v>4</v>
      </c>
      <c r="F7" s="161">
        <f>SUM('4:0'!F7)</f>
        <v>4</v>
      </c>
      <c r="G7" s="162">
        <f>SUM('4:0'!G7)</f>
        <v>4</v>
      </c>
      <c r="H7" s="121">
        <f>SUM('4:0'!H7)</f>
        <v>0</v>
      </c>
      <c r="I7" s="161">
        <f>SUM('4:0'!I7)</f>
        <v>0</v>
      </c>
      <c r="J7" s="161">
        <f>SUM('4:0'!J7)</f>
        <v>0</v>
      </c>
      <c r="K7" s="161">
        <f>SUM('4:0'!K7)</f>
        <v>0</v>
      </c>
      <c r="L7" s="161">
        <f>SUM('4:0'!L7)</f>
        <v>0</v>
      </c>
      <c r="M7" s="184">
        <f>SUM('4:0'!M7)</f>
        <v>0</v>
      </c>
      <c r="N7" s="160">
        <f>SUM('4:0'!N7)</f>
        <v>3</v>
      </c>
      <c r="O7" s="161">
        <f>SUM('4:0'!O7)</f>
        <v>4</v>
      </c>
      <c r="P7" s="161">
        <f>SUM('4:0'!P7)</f>
        <v>4</v>
      </c>
      <c r="Q7" s="161">
        <f>SUM('4:0'!Q7)</f>
        <v>4</v>
      </c>
      <c r="R7" s="161">
        <f>SUM('4:0'!R7)</f>
        <v>3</v>
      </c>
      <c r="S7" s="162">
        <f>SUM('4:0'!S7)</f>
        <v>3</v>
      </c>
      <c r="T7" s="121">
        <f>SUM('4:0'!T7)</f>
        <v>2</v>
      </c>
      <c r="U7" s="184">
        <f>SUM('4:0'!U7)</f>
        <v>0</v>
      </c>
      <c r="V7" s="122">
        <f>SUM(C7:U7)</f>
        <v>38</v>
      </c>
      <c r="W7" s="123"/>
      <c r="Z7" s="112"/>
    </row>
    <row r="8" spans="1:49" ht="39.950000000000003" customHeight="1" x14ac:dyDescent="0.3">
      <c r="A8" s="388"/>
      <c r="B8" s="149" t="s">
        <v>24</v>
      </c>
      <c r="C8" s="163">
        <f>SUM('4:0'!C8)</f>
        <v>0</v>
      </c>
      <c r="D8" s="159">
        <f>SUM('4:0'!D8)</f>
        <v>1</v>
      </c>
      <c r="E8" s="159">
        <f>SUM('4:0'!E8)</f>
        <v>2</v>
      </c>
      <c r="F8" s="159">
        <f>SUM('4:0'!F8)</f>
        <v>1</v>
      </c>
      <c r="G8" s="164">
        <f>SUM('4:0'!G8)</f>
        <v>4</v>
      </c>
      <c r="H8" s="177">
        <f>SUM('4:0'!H8)</f>
        <v>0</v>
      </c>
      <c r="I8" s="159">
        <f>SUM('4:0'!I8)</f>
        <v>0</v>
      </c>
      <c r="J8" s="159">
        <f>SUM('4:0'!J8)</f>
        <v>0</v>
      </c>
      <c r="K8" s="159">
        <f>SUM('4:0'!K8)</f>
        <v>0</v>
      </c>
      <c r="L8" s="159">
        <f>SUM('4:0'!L8)</f>
        <v>0</v>
      </c>
      <c r="M8" s="185">
        <f>SUM('4:0'!M8)</f>
        <v>0</v>
      </c>
      <c r="N8" s="163">
        <f>SUM('4:0'!N8)</f>
        <v>0</v>
      </c>
      <c r="O8" s="159">
        <f>SUM('4:0'!O8)</f>
        <v>0</v>
      </c>
      <c r="P8" s="159">
        <f>SUM('4:0'!P8)</f>
        <v>0</v>
      </c>
      <c r="Q8" s="159">
        <f>SUM('4:0'!Q8)</f>
        <v>1</v>
      </c>
      <c r="R8" s="159">
        <f>SUM('4:0'!R8)</f>
        <v>1</v>
      </c>
      <c r="S8" s="164">
        <f>SUM('4:0'!S8)</f>
        <v>0</v>
      </c>
      <c r="T8" s="177">
        <f>SUM('4:0'!T8)</f>
        <v>0</v>
      </c>
      <c r="U8" s="185">
        <f>SUM('4:0'!U8)</f>
        <v>0</v>
      </c>
      <c r="V8" s="124">
        <f t="shared" ref="V8:V27" si="0">SUM(C8:U8)</f>
        <v>10</v>
      </c>
      <c r="W8" s="125">
        <f>V8/V7*100</f>
        <v>26.315789473684209</v>
      </c>
    </row>
    <row r="9" spans="1:49" ht="39.950000000000003" customHeight="1" x14ac:dyDescent="0.3">
      <c r="A9" s="388"/>
      <c r="B9" s="149" t="s">
        <v>422</v>
      </c>
      <c r="C9" s="163">
        <f>SUM('4:0'!C9)</f>
        <v>0</v>
      </c>
      <c r="D9" s="159">
        <f>SUM('4:0'!D9)</f>
        <v>0</v>
      </c>
      <c r="E9" s="159">
        <f>SUM('4:0'!E9)</f>
        <v>0</v>
      </c>
      <c r="F9" s="159">
        <f>SUM('4:0'!F9)</f>
        <v>0</v>
      </c>
      <c r="G9" s="164">
        <f>SUM('4:0'!G9)</f>
        <v>0</v>
      </c>
      <c r="H9" s="177">
        <f>SUM('4:0'!H9)</f>
        <v>0</v>
      </c>
      <c r="I9" s="159">
        <f>SUM('4:0'!I9)</f>
        <v>0</v>
      </c>
      <c r="J9" s="159">
        <f>SUM('4:0'!J9)</f>
        <v>0</v>
      </c>
      <c r="K9" s="159">
        <f>SUM('4:0'!K9)</f>
        <v>0</v>
      </c>
      <c r="L9" s="159">
        <f>SUM('4:0'!L9)</f>
        <v>0</v>
      </c>
      <c r="M9" s="185">
        <f>SUM('4:0'!M9)</f>
        <v>0</v>
      </c>
      <c r="N9" s="163">
        <f>SUM('4:0'!N9)</f>
        <v>0</v>
      </c>
      <c r="O9" s="159">
        <f>SUM('4:0'!O9)</f>
        <v>0</v>
      </c>
      <c r="P9" s="159">
        <f>SUM('4:0'!P9)</f>
        <v>0</v>
      </c>
      <c r="Q9" s="159">
        <f>SUM('4:0'!Q9)</f>
        <v>0</v>
      </c>
      <c r="R9" s="159">
        <f>SUM('4:0'!R9)</f>
        <v>0</v>
      </c>
      <c r="S9" s="164">
        <f>SUM('4:0'!S9)</f>
        <v>3</v>
      </c>
      <c r="T9" s="177">
        <f>SUM('4:0'!T9)</f>
        <v>0</v>
      </c>
      <c r="U9" s="185">
        <f>SUM('4:0'!U9)</f>
        <v>0</v>
      </c>
      <c r="V9" s="124">
        <f t="shared" si="0"/>
        <v>3</v>
      </c>
      <c r="W9" s="125">
        <f>V9/V7*100</f>
        <v>7.8947368421052628</v>
      </c>
    </row>
    <row r="10" spans="1:49" ht="39.950000000000003" customHeight="1" x14ac:dyDescent="0.3">
      <c r="A10" s="388"/>
      <c r="B10" s="149" t="s">
        <v>86</v>
      </c>
      <c r="C10" s="163">
        <f>SUM('4:0'!C10)</f>
        <v>0</v>
      </c>
      <c r="D10" s="159">
        <f>SUM('4:0'!D10)</f>
        <v>0</v>
      </c>
      <c r="E10" s="159">
        <f>SUM('4:0'!E10)</f>
        <v>0</v>
      </c>
      <c r="F10" s="159">
        <f>SUM('4:0'!F10)</f>
        <v>0</v>
      </c>
      <c r="G10" s="164">
        <f>SUM('4:0'!G10)</f>
        <v>0</v>
      </c>
      <c r="H10" s="177">
        <f>SUM('4:0'!H10)</f>
        <v>0</v>
      </c>
      <c r="I10" s="159">
        <f>SUM('4:0'!I10)</f>
        <v>0</v>
      </c>
      <c r="J10" s="159">
        <f>SUM('4:0'!J10)</f>
        <v>0</v>
      </c>
      <c r="K10" s="159">
        <f>SUM('4:0'!K10)</f>
        <v>0</v>
      </c>
      <c r="L10" s="159">
        <f>SUM('4:0'!L10)</f>
        <v>0</v>
      </c>
      <c r="M10" s="185">
        <f>SUM('4:0'!M10)</f>
        <v>0</v>
      </c>
      <c r="N10" s="163">
        <f>SUM('4:0'!N10)</f>
        <v>0</v>
      </c>
      <c r="O10" s="159">
        <f>SUM('4:0'!O10)</f>
        <v>0</v>
      </c>
      <c r="P10" s="159">
        <f>SUM('4:0'!P10)</f>
        <v>0</v>
      </c>
      <c r="Q10" s="159">
        <f>SUM('4:0'!Q10)</f>
        <v>0</v>
      </c>
      <c r="R10" s="159">
        <f>SUM('4:0'!R10)</f>
        <v>0</v>
      </c>
      <c r="S10" s="164">
        <f>SUM('4:0'!S10)</f>
        <v>3</v>
      </c>
      <c r="T10" s="177">
        <f>SUM('4:0'!T10)</f>
        <v>0</v>
      </c>
      <c r="U10" s="185">
        <f>SUM('4:0'!U10)</f>
        <v>0</v>
      </c>
      <c r="V10" s="124">
        <f t="shared" si="0"/>
        <v>3</v>
      </c>
      <c r="W10" s="125">
        <f>V10/V9*100</f>
        <v>100</v>
      </c>
      <c r="AG10" s="126"/>
    </row>
    <row r="11" spans="1:49" ht="39.950000000000003" customHeight="1" x14ac:dyDescent="0.3">
      <c r="A11" s="388"/>
      <c r="B11" s="149" t="s">
        <v>87</v>
      </c>
      <c r="C11" s="163">
        <f>SUM('4:0'!C11)</f>
        <v>0</v>
      </c>
      <c r="D11" s="159">
        <f>SUM('4:0'!D11)</f>
        <v>0</v>
      </c>
      <c r="E11" s="159">
        <f>SUM('4:0'!E11)</f>
        <v>0</v>
      </c>
      <c r="F11" s="159">
        <f>SUM('4:0'!F11)</f>
        <v>0</v>
      </c>
      <c r="G11" s="164">
        <f>SUM('4:0'!G11)</f>
        <v>0</v>
      </c>
      <c r="H11" s="177">
        <f>SUM('4:0'!H11)</f>
        <v>0</v>
      </c>
      <c r="I11" s="159">
        <f>SUM('4:0'!I11)</f>
        <v>0</v>
      </c>
      <c r="J11" s="159">
        <f>SUM('4:0'!J11)</f>
        <v>0</v>
      </c>
      <c r="K11" s="159">
        <f>SUM('4:0'!K11)</f>
        <v>0</v>
      </c>
      <c r="L11" s="159">
        <f>SUM('4:0'!L11)</f>
        <v>0</v>
      </c>
      <c r="M11" s="185">
        <f>SUM('4:0'!M11)</f>
        <v>0</v>
      </c>
      <c r="N11" s="163">
        <f>SUM('4:0'!N11)</f>
        <v>0</v>
      </c>
      <c r="O11" s="159">
        <f>SUM('4:0'!O11)</f>
        <v>0</v>
      </c>
      <c r="P11" s="159">
        <f>SUM('4:0'!P11)</f>
        <v>0</v>
      </c>
      <c r="Q11" s="159">
        <f>SUM('4:0'!Q11)</f>
        <v>0</v>
      </c>
      <c r="R11" s="159">
        <f>SUM('4:0'!R11)</f>
        <v>0</v>
      </c>
      <c r="S11" s="164">
        <f>SUM('4:0'!S11)</f>
        <v>0</v>
      </c>
      <c r="T11" s="177">
        <f>SUM('4:0'!T11)</f>
        <v>0</v>
      </c>
      <c r="U11" s="185">
        <f>SUM('4:0'!U11)</f>
        <v>0</v>
      </c>
      <c r="V11" s="124">
        <f t="shared" si="0"/>
        <v>0</v>
      </c>
      <c r="W11" s="125">
        <f>V11/V9*100</f>
        <v>0</v>
      </c>
    </row>
    <row r="12" spans="1:49" ht="39.950000000000003" customHeight="1" x14ac:dyDescent="0.3">
      <c r="A12" s="388"/>
      <c r="B12" s="149" t="s">
        <v>88</v>
      </c>
      <c r="C12" s="163">
        <f>SUM('4:0'!C12)</f>
        <v>0</v>
      </c>
      <c r="D12" s="159">
        <f>SUM('4:0'!D12)</f>
        <v>0</v>
      </c>
      <c r="E12" s="159">
        <f>SUM('4:0'!E12)</f>
        <v>0</v>
      </c>
      <c r="F12" s="159">
        <f>SUM('4:0'!F12)</f>
        <v>0</v>
      </c>
      <c r="G12" s="164">
        <f>SUM('4:0'!G12)</f>
        <v>0</v>
      </c>
      <c r="H12" s="177">
        <f>SUM('4:0'!H12)</f>
        <v>0</v>
      </c>
      <c r="I12" s="159">
        <f>SUM('4:0'!I12)</f>
        <v>0</v>
      </c>
      <c r="J12" s="159">
        <f>SUM('4:0'!J12)</f>
        <v>0</v>
      </c>
      <c r="K12" s="159">
        <f>SUM('4:0'!K12)</f>
        <v>0</v>
      </c>
      <c r="L12" s="159">
        <f>SUM('4:0'!L12)</f>
        <v>0</v>
      </c>
      <c r="M12" s="185">
        <f>SUM('4:0'!M12)</f>
        <v>0</v>
      </c>
      <c r="N12" s="163">
        <f>SUM('4:0'!N12)</f>
        <v>0</v>
      </c>
      <c r="O12" s="159">
        <f>SUM('4:0'!O12)</f>
        <v>0</v>
      </c>
      <c r="P12" s="159">
        <f>SUM('4:0'!P12)</f>
        <v>0</v>
      </c>
      <c r="Q12" s="159">
        <f>SUM('4:0'!Q12)</f>
        <v>0</v>
      </c>
      <c r="R12" s="159">
        <f>SUM('4:0'!R12)</f>
        <v>0</v>
      </c>
      <c r="S12" s="164">
        <f>SUM('4:0'!S12)</f>
        <v>0</v>
      </c>
      <c r="T12" s="177">
        <f>SUM('4:0'!T12)</f>
        <v>0</v>
      </c>
      <c r="U12" s="185">
        <f>SUM('4:0'!U12)</f>
        <v>0</v>
      </c>
      <c r="V12" s="124">
        <f t="shared" si="0"/>
        <v>0</v>
      </c>
      <c r="W12" s="125">
        <f>V12/V9*100</f>
        <v>0</v>
      </c>
    </row>
    <row r="13" spans="1:49" ht="39.950000000000003" customHeight="1" x14ac:dyDescent="0.3">
      <c r="A13" s="388"/>
      <c r="B13" s="149" t="s">
        <v>89</v>
      </c>
      <c r="C13" s="163">
        <f>SUM('4:0'!C13)</f>
        <v>0</v>
      </c>
      <c r="D13" s="159">
        <f>SUM('4:0'!D13)</f>
        <v>0</v>
      </c>
      <c r="E13" s="159">
        <f>SUM('4:0'!E13)</f>
        <v>0</v>
      </c>
      <c r="F13" s="159">
        <f>SUM('4:0'!F13)</f>
        <v>0</v>
      </c>
      <c r="G13" s="164">
        <f>SUM('4:0'!G13)</f>
        <v>0</v>
      </c>
      <c r="H13" s="177">
        <f>SUM('4:0'!H13)</f>
        <v>0</v>
      </c>
      <c r="I13" s="159">
        <f>SUM('4:0'!I13)</f>
        <v>0</v>
      </c>
      <c r="J13" s="159">
        <f>SUM('4:0'!J13)</f>
        <v>0</v>
      </c>
      <c r="K13" s="159">
        <f>SUM('4:0'!K13)</f>
        <v>0</v>
      </c>
      <c r="L13" s="159">
        <f>SUM('4:0'!L13)</f>
        <v>0</v>
      </c>
      <c r="M13" s="185">
        <f>SUM('4:0'!M13)</f>
        <v>0</v>
      </c>
      <c r="N13" s="163">
        <f>SUM('4:0'!N13)</f>
        <v>0</v>
      </c>
      <c r="O13" s="159">
        <f>SUM('4:0'!O13)</f>
        <v>0</v>
      </c>
      <c r="P13" s="159">
        <f>SUM('4:0'!P13)</f>
        <v>0</v>
      </c>
      <c r="Q13" s="159">
        <f>SUM('4:0'!Q13)</f>
        <v>0</v>
      </c>
      <c r="R13" s="159">
        <f>SUM('4:0'!R13)</f>
        <v>0</v>
      </c>
      <c r="S13" s="164">
        <f>SUM('4:0'!S13)</f>
        <v>0</v>
      </c>
      <c r="T13" s="177">
        <f>SUM('4:0'!T13)</f>
        <v>0</v>
      </c>
      <c r="U13" s="185">
        <f>SUM('4:0'!U13)</f>
        <v>0</v>
      </c>
      <c r="V13" s="124">
        <f t="shared" si="0"/>
        <v>0</v>
      </c>
      <c r="W13" s="125">
        <f>V13/V9*100</f>
        <v>0</v>
      </c>
    </row>
    <row r="14" spans="1:49" ht="39.950000000000003" customHeight="1" thickBot="1" x14ac:dyDescent="0.35">
      <c r="A14" s="389"/>
      <c r="B14" s="150" t="s">
        <v>90</v>
      </c>
      <c r="C14" s="168">
        <f>SUM('4:0'!C14)</f>
        <v>0</v>
      </c>
      <c r="D14" s="169">
        <f>SUM('4:0'!D14)</f>
        <v>0</v>
      </c>
      <c r="E14" s="169">
        <f>SUM('4:0'!E14)</f>
        <v>0</v>
      </c>
      <c r="F14" s="169">
        <f>SUM('4:0'!F14)</f>
        <v>0</v>
      </c>
      <c r="G14" s="170">
        <f>SUM('4:0'!G14)</f>
        <v>0</v>
      </c>
      <c r="H14" s="178">
        <f>SUM('4:0'!H14)</f>
        <v>0</v>
      </c>
      <c r="I14" s="169">
        <f>SUM('4:0'!I14)</f>
        <v>0</v>
      </c>
      <c r="J14" s="169">
        <f>SUM('4:0'!J14)</f>
        <v>0</v>
      </c>
      <c r="K14" s="169">
        <f>SUM('4:0'!K14)</f>
        <v>0</v>
      </c>
      <c r="L14" s="169">
        <f>SUM('4:0'!L14)</f>
        <v>0</v>
      </c>
      <c r="M14" s="186">
        <f>SUM('4:0'!M14)</f>
        <v>0</v>
      </c>
      <c r="N14" s="168">
        <f>SUM('4:0'!N14)</f>
        <v>0</v>
      </c>
      <c r="O14" s="169">
        <f>SUM('4:0'!O14)</f>
        <v>0</v>
      </c>
      <c r="P14" s="169">
        <f>SUM('4:0'!P14)</f>
        <v>0</v>
      </c>
      <c r="Q14" s="169">
        <f>SUM('4:0'!Q14)</f>
        <v>0</v>
      </c>
      <c r="R14" s="169">
        <f>SUM('4:0'!R14)</f>
        <v>0</v>
      </c>
      <c r="S14" s="170">
        <f>SUM('4:0'!S14)</f>
        <v>0</v>
      </c>
      <c r="T14" s="178">
        <f>SUM('4:0'!T14)</f>
        <v>0</v>
      </c>
      <c r="U14" s="186">
        <f>SUM('4:0'!U14)</f>
        <v>0</v>
      </c>
      <c r="V14" s="191">
        <f t="shared" si="0"/>
        <v>0</v>
      </c>
      <c r="W14" s="171">
        <f>V14/V9*100</f>
        <v>0</v>
      </c>
    </row>
    <row r="15" spans="1:49" ht="39.950000000000003" customHeight="1" x14ac:dyDescent="0.3">
      <c r="A15" s="390" t="s">
        <v>27</v>
      </c>
      <c r="B15" s="148" t="s">
        <v>37</v>
      </c>
      <c r="C15" s="160">
        <f>SUM('4:0'!C15)</f>
        <v>0</v>
      </c>
      <c r="D15" s="161">
        <f>SUM('4:0'!D15)</f>
        <v>66</v>
      </c>
      <c r="E15" s="161">
        <f>SUM('4:0'!E15)</f>
        <v>65</v>
      </c>
      <c r="F15" s="161">
        <f>SUM('4:0'!F15)</f>
        <v>66</v>
      </c>
      <c r="G15" s="162">
        <f>SUM('4:0'!G15)</f>
        <v>62</v>
      </c>
      <c r="H15" s="121">
        <f>SUM('4:0'!H15)</f>
        <v>0</v>
      </c>
      <c r="I15" s="161">
        <f>SUM('4:0'!I15)</f>
        <v>0</v>
      </c>
      <c r="J15" s="161">
        <f>SUM('4:0'!J15)</f>
        <v>0</v>
      </c>
      <c r="K15" s="161">
        <f>SUM('4:0'!K15)</f>
        <v>0</v>
      </c>
      <c r="L15" s="161">
        <f>SUM('4:0'!L15)</f>
        <v>0</v>
      </c>
      <c r="M15" s="184">
        <f>SUM('4:0'!M15)</f>
        <v>0</v>
      </c>
      <c r="N15" s="160">
        <f>SUM('4:0'!N15)</f>
        <v>61</v>
      </c>
      <c r="O15" s="161">
        <f>SUM('4:0'!O15)</f>
        <v>68</v>
      </c>
      <c r="P15" s="161">
        <f>SUM('4:0'!P15)</f>
        <v>58</v>
      </c>
      <c r="Q15" s="161">
        <f>SUM('4:0'!Q15)</f>
        <v>63</v>
      </c>
      <c r="R15" s="161">
        <f>SUM('4:0'!R15)</f>
        <v>45</v>
      </c>
      <c r="S15" s="162">
        <f>SUM('4:0'!S15)</f>
        <v>24</v>
      </c>
      <c r="T15" s="121">
        <f>SUM('4:0'!T15)</f>
        <v>18</v>
      </c>
      <c r="U15" s="184">
        <f>SUM('4:0'!U15)</f>
        <v>0</v>
      </c>
      <c r="V15" s="122">
        <f t="shared" si="0"/>
        <v>596</v>
      </c>
      <c r="W15" s="123"/>
    </row>
    <row r="16" spans="1:49" ht="39.950000000000003" customHeight="1" x14ac:dyDescent="0.3">
      <c r="A16" s="388"/>
      <c r="B16" s="149" t="s">
        <v>423</v>
      </c>
      <c r="C16" s="163">
        <f>SUM('4:0'!C16)</f>
        <v>0</v>
      </c>
      <c r="D16" s="159">
        <f>SUM('4:0'!D16)</f>
        <v>0</v>
      </c>
      <c r="E16" s="159">
        <f>SUM('4:0'!E16)</f>
        <v>0</v>
      </c>
      <c r="F16" s="159">
        <f>SUM('4:0'!F16)</f>
        <v>0</v>
      </c>
      <c r="G16" s="164">
        <f>SUM('4:0'!G16)</f>
        <v>0</v>
      </c>
      <c r="H16" s="177">
        <f>SUM('4:0'!H16)</f>
        <v>0</v>
      </c>
      <c r="I16" s="159">
        <f>SUM('4:0'!I16)</f>
        <v>0</v>
      </c>
      <c r="J16" s="159">
        <f>SUM('4:0'!J16)</f>
        <v>0</v>
      </c>
      <c r="K16" s="159">
        <f>SUM('4:0'!K16)</f>
        <v>0</v>
      </c>
      <c r="L16" s="159">
        <f>SUM('4:0'!L16)</f>
        <v>0</v>
      </c>
      <c r="M16" s="185">
        <f>SUM('4:0'!M16)</f>
        <v>0</v>
      </c>
      <c r="N16" s="163">
        <f>SUM('4:0'!N16)</f>
        <v>0</v>
      </c>
      <c r="O16" s="159">
        <f>SUM('4:0'!O16)</f>
        <v>0</v>
      </c>
      <c r="P16" s="159">
        <f>SUM('4:0'!P16)</f>
        <v>0</v>
      </c>
      <c r="Q16" s="159">
        <f>SUM('4:0'!Q16)</f>
        <v>0</v>
      </c>
      <c r="R16" s="159">
        <f>SUM('4:0'!R16)</f>
        <v>0</v>
      </c>
      <c r="S16" s="164">
        <f>SUM('4:0'!S16)</f>
        <v>24</v>
      </c>
      <c r="T16" s="177">
        <f>SUM('4:0'!T16)</f>
        <v>0</v>
      </c>
      <c r="U16" s="185">
        <f>SUM('4:0'!U16)</f>
        <v>0</v>
      </c>
      <c r="V16" s="124">
        <f t="shared" si="0"/>
        <v>24</v>
      </c>
      <c r="W16" s="125">
        <f>V16/V15*100</f>
        <v>4.0268456375838921</v>
      </c>
    </row>
    <row r="17" spans="1:23" ht="39.950000000000003" customHeight="1" thickBot="1" x14ac:dyDescent="0.35">
      <c r="A17" s="391"/>
      <c r="B17" s="150" t="s">
        <v>25</v>
      </c>
      <c r="C17" s="168">
        <f>SUM('4:0'!C17)</f>
        <v>0</v>
      </c>
      <c r="D17" s="169">
        <f>SUM('4:0'!D17)</f>
        <v>2</v>
      </c>
      <c r="E17" s="169">
        <f>SUM('4:0'!E17)</f>
        <v>1</v>
      </c>
      <c r="F17" s="169">
        <f>SUM('4:0'!F17)</f>
        <v>2</v>
      </c>
      <c r="G17" s="170">
        <f>SUM('4:0'!G17)</f>
        <v>25</v>
      </c>
      <c r="H17" s="178">
        <f>SUM('4:0'!H17)</f>
        <v>0</v>
      </c>
      <c r="I17" s="169">
        <f>SUM('4:0'!I17)</f>
        <v>0</v>
      </c>
      <c r="J17" s="169">
        <f>SUM('4:0'!J17)</f>
        <v>0</v>
      </c>
      <c r="K17" s="169">
        <f>SUM('4:0'!K17)</f>
        <v>0</v>
      </c>
      <c r="L17" s="169">
        <f>SUM('4:0'!L17)</f>
        <v>0</v>
      </c>
      <c r="M17" s="186">
        <f>SUM('4:0'!M17)</f>
        <v>0</v>
      </c>
      <c r="N17" s="168">
        <f>SUM('4:0'!N17)</f>
        <v>0</v>
      </c>
      <c r="O17" s="169">
        <f>SUM('4:0'!O17)</f>
        <v>0</v>
      </c>
      <c r="P17" s="169">
        <f>SUM('4:0'!P17)</f>
        <v>0</v>
      </c>
      <c r="Q17" s="169">
        <f>SUM('4:0'!Q17)</f>
        <v>1</v>
      </c>
      <c r="R17" s="169">
        <f>SUM('4:0'!R17)</f>
        <v>1</v>
      </c>
      <c r="S17" s="170">
        <f>SUM('4:0'!S17)</f>
        <v>0</v>
      </c>
      <c r="T17" s="178">
        <f>SUM('4:0'!T17)</f>
        <v>0</v>
      </c>
      <c r="U17" s="186">
        <f>SUM('4:0'!U17)</f>
        <v>0</v>
      </c>
      <c r="V17" s="127">
        <f t="shared" si="0"/>
        <v>32</v>
      </c>
      <c r="W17" s="128">
        <f>V17/V15*100</f>
        <v>5.3691275167785237</v>
      </c>
    </row>
    <row r="18" spans="1:23" ht="39.950000000000003" customHeight="1" x14ac:dyDescent="0.3">
      <c r="A18" s="387" t="s">
        <v>28</v>
      </c>
      <c r="B18" s="148" t="s">
        <v>850</v>
      </c>
      <c r="C18" s="160">
        <f>SUM('4:0'!C18)</f>
        <v>0</v>
      </c>
      <c r="D18" s="161">
        <f>SUM('4:0'!D18)</f>
        <v>2</v>
      </c>
      <c r="E18" s="161">
        <f>SUM('4:0'!E18)</f>
        <v>4</v>
      </c>
      <c r="F18" s="161">
        <f>SUM('4:0'!F18)</f>
        <v>3</v>
      </c>
      <c r="G18" s="162">
        <f>SUM('4:0'!G18)</f>
        <v>7</v>
      </c>
      <c r="H18" s="121">
        <f>SUM('4:0'!H18)</f>
        <v>0</v>
      </c>
      <c r="I18" s="161">
        <f>SUM('4:0'!I18)</f>
        <v>0</v>
      </c>
      <c r="J18" s="161">
        <f>SUM('4:0'!J18)</f>
        <v>0</v>
      </c>
      <c r="K18" s="161">
        <f>SUM('4:0'!K18)</f>
        <v>0</v>
      </c>
      <c r="L18" s="161">
        <f>SUM('4:0'!L18)</f>
        <v>0</v>
      </c>
      <c r="M18" s="184">
        <f>SUM('4:0'!M18)</f>
        <v>0</v>
      </c>
      <c r="N18" s="160">
        <f>SUM('4:0'!N18)</f>
        <v>3</v>
      </c>
      <c r="O18" s="161">
        <f>SUM('4:0'!O18)</f>
        <v>0</v>
      </c>
      <c r="P18" s="161">
        <f>SUM('4:0'!P18)</f>
        <v>0</v>
      </c>
      <c r="Q18" s="161">
        <f>SUM('4:0'!Q18)</f>
        <v>5</v>
      </c>
      <c r="R18" s="161">
        <f>SUM('4:0'!R18)</f>
        <v>6</v>
      </c>
      <c r="S18" s="162">
        <f>SUM('4:0'!S18)</f>
        <v>1</v>
      </c>
      <c r="T18" s="121">
        <f>SUM('4:0'!T18)</f>
        <v>0</v>
      </c>
      <c r="U18" s="184">
        <f>SUM('4:0'!U18)</f>
        <v>0</v>
      </c>
      <c r="V18" s="172">
        <f t="shared" si="0"/>
        <v>31</v>
      </c>
      <c r="W18" s="173">
        <f>V18/V15*100</f>
        <v>5.201342281879195</v>
      </c>
    </row>
    <row r="19" spans="1:23" ht="39.950000000000003" customHeight="1" x14ac:dyDescent="0.3">
      <c r="A19" s="390"/>
      <c r="B19" s="174" t="s">
        <v>424</v>
      </c>
      <c r="C19" s="163">
        <f>SUM('4:0'!C19)</f>
        <v>0</v>
      </c>
      <c r="D19" s="159">
        <f>SUM('4:0'!D19)</f>
        <v>0</v>
      </c>
      <c r="E19" s="159">
        <f>SUM('4:0'!E19)</f>
        <v>0</v>
      </c>
      <c r="F19" s="159">
        <f>SUM('4:0'!F19)</f>
        <v>0</v>
      </c>
      <c r="G19" s="164">
        <f>SUM('4:0'!G19)</f>
        <v>2</v>
      </c>
      <c r="H19" s="177">
        <f>SUM('4:0'!H19)</f>
        <v>0</v>
      </c>
      <c r="I19" s="159">
        <f>SUM('4:0'!I19)</f>
        <v>0</v>
      </c>
      <c r="J19" s="159">
        <f>SUM('4:0'!J19)</f>
        <v>0</v>
      </c>
      <c r="K19" s="159">
        <f>SUM('4:0'!K19)</f>
        <v>0</v>
      </c>
      <c r="L19" s="159">
        <f>SUM('4:0'!L19)</f>
        <v>0</v>
      </c>
      <c r="M19" s="185">
        <f>SUM('4:0'!M19)</f>
        <v>0</v>
      </c>
      <c r="N19" s="163">
        <f>SUM('4:0'!N19)</f>
        <v>0</v>
      </c>
      <c r="O19" s="159">
        <f>SUM('4:0'!O19)</f>
        <v>0</v>
      </c>
      <c r="P19" s="159">
        <f>SUM('4:0'!P19)</f>
        <v>0</v>
      </c>
      <c r="Q19" s="159">
        <f>SUM('4:0'!Q19)</f>
        <v>0</v>
      </c>
      <c r="R19" s="159">
        <f>SUM('4:0'!R19)</f>
        <v>0</v>
      </c>
      <c r="S19" s="164">
        <f>SUM('4:0'!S19)</f>
        <v>0</v>
      </c>
      <c r="T19" s="177">
        <f>SUM('4:0'!T19)</f>
        <v>0</v>
      </c>
      <c r="U19" s="185">
        <f>SUM('4:0'!U19)</f>
        <v>0</v>
      </c>
      <c r="V19" s="124">
        <f t="shared" si="0"/>
        <v>2</v>
      </c>
      <c r="W19" s="125">
        <f>V19/V18*100</f>
        <v>6.4516129032258061</v>
      </c>
    </row>
    <row r="20" spans="1:23" ht="39.950000000000003" customHeight="1" x14ac:dyDescent="0.3">
      <c r="A20" s="390"/>
      <c r="B20" s="149" t="s">
        <v>425</v>
      </c>
      <c r="C20" s="163">
        <f>SUM('4:0'!C20)</f>
        <v>0</v>
      </c>
      <c r="D20" s="159">
        <f>SUM('4:0'!D20)</f>
        <v>2</v>
      </c>
      <c r="E20" s="159">
        <f>SUM('4:0'!E20)</f>
        <v>1</v>
      </c>
      <c r="F20" s="159">
        <f>SUM('4:0'!F20)</f>
        <v>3</v>
      </c>
      <c r="G20" s="164">
        <f>SUM('4:0'!G20)</f>
        <v>3</v>
      </c>
      <c r="H20" s="177">
        <f>SUM('4:0'!H20)</f>
        <v>0</v>
      </c>
      <c r="I20" s="159">
        <f>SUM('4:0'!I20)</f>
        <v>0</v>
      </c>
      <c r="J20" s="159">
        <f>SUM('4:0'!J20)</f>
        <v>0</v>
      </c>
      <c r="K20" s="159">
        <f>SUM('4:0'!K20)</f>
        <v>0</v>
      </c>
      <c r="L20" s="159">
        <f>SUM('4:0'!L20)</f>
        <v>0</v>
      </c>
      <c r="M20" s="185">
        <f>SUM('4:0'!M20)</f>
        <v>0</v>
      </c>
      <c r="N20" s="163">
        <f>SUM('4:0'!N20)</f>
        <v>0</v>
      </c>
      <c r="O20" s="159">
        <f>SUM('4:0'!O20)</f>
        <v>0</v>
      </c>
      <c r="P20" s="159">
        <f>SUM('4:0'!P20)</f>
        <v>0</v>
      </c>
      <c r="Q20" s="159">
        <f>SUM('4:0'!Q20)</f>
        <v>2</v>
      </c>
      <c r="R20" s="159">
        <f>SUM('4:0'!R20)</f>
        <v>1</v>
      </c>
      <c r="S20" s="164">
        <f>SUM('4:0'!S20)</f>
        <v>0</v>
      </c>
      <c r="T20" s="177">
        <f>SUM('4:0'!T20)</f>
        <v>0</v>
      </c>
      <c r="U20" s="185">
        <f>SUM('4:0'!U20)</f>
        <v>0</v>
      </c>
      <c r="V20" s="124">
        <f t="shared" si="0"/>
        <v>12</v>
      </c>
      <c r="W20" s="125">
        <f>V20/V18*100</f>
        <v>38.70967741935484</v>
      </c>
    </row>
    <row r="21" spans="1:23" ht="39.950000000000003" customHeight="1" x14ac:dyDescent="0.3">
      <c r="A21" s="388"/>
      <c r="B21" s="149" t="s">
        <v>426</v>
      </c>
      <c r="C21" s="163">
        <f>SUM('4:0'!C21)</f>
        <v>0</v>
      </c>
      <c r="D21" s="159">
        <f>SUM('4:0'!D21)</f>
        <v>0</v>
      </c>
      <c r="E21" s="159">
        <f>SUM('4:0'!E21)</f>
        <v>0</v>
      </c>
      <c r="F21" s="159">
        <f>SUM('4:0'!F21)</f>
        <v>0</v>
      </c>
      <c r="G21" s="164">
        <f>SUM('4:0'!G21)</f>
        <v>0</v>
      </c>
      <c r="H21" s="177">
        <f>SUM('4:0'!H21)</f>
        <v>0</v>
      </c>
      <c r="I21" s="159">
        <f>SUM('4:0'!I21)</f>
        <v>0</v>
      </c>
      <c r="J21" s="159">
        <f>SUM('4:0'!J21)</f>
        <v>0</v>
      </c>
      <c r="K21" s="159">
        <f>SUM('4:0'!K21)</f>
        <v>0</v>
      </c>
      <c r="L21" s="159">
        <f>SUM('4:0'!L21)</f>
        <v>0</v>
      </c>
      <c r="M21" s="185">
        <f>SUM('4:0'!M21)</f>
        <v>0</v>
      </c>
      <c r="N21" s="163">
        <f>SUM('4:0'!N21)</f>
        <v>0</v>
      </c>
      <c r="O21" s="159">
        <f>SUM('4:0'!O21)</f>
        <v>0</v>
      </c>
      <c r="P21" s="159">
        <f>SUM('4:0'!P21)</f>
        <v>0</v>
      </c>
      <c r="Q21" s="159">
        <f>SUM('4:0'!Q21)</f>
        <v>0</v>
      </c>
      <c r="R21" s="159">
        <f>SUM('4:0'!R21)</f>
        <v>0</v>
      </c>
      <c r="S21" s="164">
        <f>SUM('4:0'!S21)</f>
        <v>0</v>
      </c>
      <c r="T21" s="177">
        <f>SUM('4:0'!T21)</f>
        <v>0</v>
      </c>
      <c r="U21" s="185">
        <f>SUM('4:0'!U21)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89"/>
      <c r="B22" s="150" t="s">
        <v>427</v>
      </c>
      <c r="C22" s="165">
        <f>SUM('4:0'!C22)</f>
        <v>0</v>
      </c>
      <c r="D22" s="166">
        <f>SUM('4:0'!D22)</f>
        <v>0</v>
      </c>
      <c r="E22" s="166">
        <f>SUM('4:0'!E22)</f>
        <v>0</v>
      </c>
      <c r="F22" s="166">
        <f>SUM('4:0'!F22)</f>
        <v>0</v>
      </c>
      <c r="G22" s="167">
        <f>SUM('4:0'!G22)</f>
        <v>0</v>
      </c>
      <c r="H22" s="179">
        <f>SUM('4:0'!H22)</f>
        <v>0</v>
      </c>
      <c r="I22" s="166">
        <f>SUM('4:0'!I22)</f>
        <v>0</v>
      </c>
      <c r="J22" s="166">
        <f>SUM('4:0'!J22)</f>
        <v>0</v>
      </c>
      <c r="K22" s="166">
        <f>SUM('4:0'!K22)</f>
        <v>0</v>
      </c>
      <c r="L22" s="166">
        <f>SUM('4:0'!L22)</f>
        <v>0</v>
      </c>
      <c r="M22" s="187">
        <f>SUM('4:0'!M22)</f>
        <v>0</v>
      </c>
      <c r="N22" s="165">
        <f>SUM('4:0'!N22)</f>
        <v>0</v>
      </c>
      <c r="O22" s="166">
        <f>SUM('4:0'!O22)</f>
        <v>0</v>
      </c>
      <c r="P22" s="166">
        <f>SUM('4:0'!P22)</f>
        <v>0</v>
      </c>
      <c r="Q22" s="166">
        <f>SUM('4:0'!Q22)</f>
        <v>0</v>
      </c>
      <c r="R22" s="166">
        <f>SUM('4:0'!R22)</f>
        <v>0</v>
      </c>
      <c r="S22" s="167">
        <f>SUM('4:0'!S22)</f>
        <v>17</v>
      </c>
      <c r="T22" s="179">
        <f>SUM('4:0'!T22)</f>
        <v>0</v>
      </c>
      <c r="U22" s="187">
        <f>SUM('4:0'!U22)</f>
        <v>0</v>
      </c>
      <c r="V22" s="127">
        <f t="shared" si="0"/>
        <v>17</v>
      </c>
      <c r="W22" s="128">
        <f>V22/V18*100</f>
        <v>54.838709677419352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SUM('4:0'!C23)</f>
        <v>0</v>
      </c>
      <c r="D23" s="121">
        <f>SUM('4:0'!D23)</f>
        <v>0</v>
      </c>
      <c r="E23" s="121">
        <f>SUM('4:0'!E23)</f>
        <v>0</v>
      </c>
      <c r="F23" s="121">
        <f>SUM('4:0'!F23)</f>
        <v>0</v>
      </c>
      <c r="G23" s="180">
        <f>SUM('4:0'!G23)</f>
        <v>0</v>
      </c>
      <c r="H23" s="121">
        <f>SUM('4:0'!H23)</f>
        <v>0</v>
      </c>
      <c r="I23" s="121">
        <f>SUM('4:0'!I23)</f>
        <v>0</v>
      </c>
      <c r="J23" s="121">
        <f>SUM('4:0'!J23)</f>
        <v>0</v>
      </c>
      <c r="K23" s="121">
        <f>SUM('4:0'!K23)</f>
        <v>0</v>
      </c>
      <c r="L23" s="121">
        <f>SUM('4:0'!L23)</f>
        <v>0</v>
      </c>
      <c r="M23" s="188">
        <f>SUM('4:0'!M23)</f>
        <v>0</v>
      </c>
      <c r="N23" s="160">
        <f>SUM('4:0'!N23)</f>
        <v>1</v>
      </c>
      <c r="O23" s="121">
        <f>SUM('4:0'!O23)</f>
        <v>1</v>
      </c>
      <c r="P23" s="121">
        <f>SUM('4:0'!P23)</f>
        <v>3</v>
      </c>
      <c r="Q23" s="121">
        <f>SUM('4:0'!Q23)</f>
        <v>5</v>
      </c>
      <c r="R23" s="121">
        <f>SUM('4:0'!R23)</f>
        <v>3</v>
      </c>
      <c r="S23" s="180">
        <f>SUM('4:0'!S23)</f>
        <v>1</v>
      </c>
      <c r="T23" s="121">
        <f>SUM('4:0'!T23)</f>
        <v>1</v>
      </c>
      <c r="U23" s="188">
        <f>SUM('4:0'!U23)</f>
        <v>0</v>
      </c>
      <c r="V23" s="131">
        <f t="shared" si="0"/>
        <v>15</v>
      </c>
      <c r="W23" s="132">
        <f>V23/V15*100</f>
        <v>2.5167785234899327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SUM('4:0'!C24)</f>
        <v>0</v>
      </c>
      <c r="D24" s="121">
        <f>SUM('4:0'!D24)</f>
        <v>50</v>
      </c>
      <c r="E24" s="121">
        <f>SUM('4:0'!E24)</f>
        <v>54</v>
      </c>
      <c r="F24" s="121">
        <f>SUM('4:0'!F24)</f>
        <v>54</v>
      </c>
      <c r="G24" s="180">
        <f>SUM('4:0'!G24)</f>
        <v>48</v>
      </c>
      <c r="H24" s="121">
        <f>SUM('4:0'!H24)</f>
        <v>0</v>
      </c>
      <c r="I24" s="121">
        <f>SUM('4:0'!I24)</f>
        <v>0</v>
      </c>
      <c r="J24" s="121">
        <f>SUM('4:0'!J24)</f>
        <v>0</v>
      </c>
      <c r="K24" s="121">
        <f>SUM('4:0'!K24)</f>
        <v>0</v>
      </c>
      <c r="L24" s="121">
        <f>SUM('4:0'!L24)</f>
        <v>0</v>
      </c>
      <c r="M24" s="188">
        <f>SUM('4:0'!M24)</f>
        <v>0</v>
      </c>
      <c r="N24" s="160">
        <f>SUM('4:0'!N24)</f>
        <v>44</v>
      </c>
      <c r="O24" s="121">
        <f>SUM('4:0'!O24)</f>
        <v>54</v>
      </c>
      <c r="P24" s="121">
        <f>SUM('4:0'!P24)</f>
        <v>44</v>
      </c>
      <c r="Q24" s="121">
        <f>SUM('4:0'!Q24)</f>
        <v>43</v>
      </c>
      <c r="R24" s="121">
        <f>SUM('4:0'!R24)</f>
        <v>41</v>
      </c>
      <c r="S24" s="180">
        <f>SUM('4:0'!S24)</f>
        <v>22</v>
      </c>
      <c r="T24" s="121">
        <f>SUM('4:0'!T24)</f>
        <v>13</v>
      </c>
      <c r="U24" s="188">
        <f>SUM('4:0'!U24)</f>
        <v>0</v>
      </c>
      <c r="V24" s="131">
        <f t="shared" si="0"/>
        <v>467</v>
      </c>
      <c r="W24" s="132">
        <f>V24/V15*100</f>
        <v>78.355704697986567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SUM('4:0'!C25)</f>
        <v>0</v>
      </c>
      <c r="D25" s="121">
        <f>SUM('4:0'!D25)</f>
        <v>10</v>
      </c>
      <c r="E25" s="121">
        <f>SUM('4:0'!E25)</f>
        <v>14</v>
      </c>
      <c r="F25" s="121">
        <f>SUM('4:0'!F25)</f>
        <v>23</v>
      </c>
      <c r="G25" s="180">
        <f>SUM('4:0'!G25)</f>
        <v>11</v>
      </c>
      <c r="H25" s="121">
        <f>SUM('4:0'!H25)</f>
        <v>0</v>
      </c>
      <c r="I25" s="121">
        <f>SUM('4:0'!I25)</f>
        <v>0</v>
      </c>
      <c r="J25" s="121">
        <f>SUM('4:0'!J25)</f>
        <v>0</v>
      </c>
      <c r="K25" s="121">
        <f>SUM('4:0'!K25)</f>
        <v>0</v>
      </c>
      <c r="L25" s="121">
        <f>SUM('4:0'!L25)</f>
        <v>0</v>
      </c>
      <c r="M25" s="188">
        <f>SUM('4:0'!M25)</f>
        <v>0</v>
      </c>
      <c r="N25" s="160">
        <f>SUM('4:0'!N25)</f>
        <v>13</v>
      </c>
      <c r="O25" s="121">
        <f>SUM('4:0'!O25)</f>
        <v>20</v>
      </c>
      <c r="P25" s="121">
        <f>SUM('4:0'!P25)</f>
        <v>13</v>
      </c>
      <c r="Q25" s="121">
        <f>SUM('4:0'!Q25)</f>
        <v>12</v>
      </c>
      <c r="R25" s="121">
        <f>SUM('4:0'!R25)</f>
        <v>9</v>
      </c>
      <c r="S25" s="180">
        <f>SUM('4:0'!S25)</f>
        <v>6</v>
      </c>
      <c r="T25" s="121">
        <f>SUM('4:0'!T25)</f>
        <v>8</v>
      </c>
      <c r="U25" s="188">
        <f>SUM('4:0'!U25)</f>
        <v>0</v>
      </c>
      <c r="V25" s="135">
        <f t="shared" si="0"/>
        <v>139</v>
      </c>
      <c r="W25" s="136">
        <f>V25/V15*100</f>
        <v>23.322147651006713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SUM('4:0'!C26)</f>
        <v>0</v>
      </c>
      <c r="D26" s="121">
        <f>SUM('4:0'!D26)</f>
        <v>32</v>
      </c>
      <c r="E26" s="121">
        <f>SUM('4:0'!E26)</f>
        <v>20</v>
      </c>
      <c r="F26" s="121">
        <f>SUM('4:0'!F26)</f>
        <v>27</v>
      </c>
      <c r="G26" s="180">
        <f>SUM('4:0'!G26)</f>
        <v>22</v>
      </c>
      <c r="H26" s="121">
        <f>SUM('4:0'!H26)</f>
        <v>0</v>
      </c>
      <c r="I26" s="121">
        <f>SUM('4:0'!I26)</f>
        <v>0</v>
      </c>
      <c r="J26" s="121">
        <f>SUM('4:0'!J26)</f>
        <v>0</v>
      </c>
      <c r="K26" s="121">
        <f>SUM('4:0'!K26)</f>
        <v>0</v>
      </c>
      <c r="L26" s="121">
        <f>SUM('4:0'!L26)</f>
        <v>0</v>
      </c>
      <c r="M26" s="188">
        <f>SUM('4:0'!M26)</f>
        <v>0</v>
      </c>
      <c r="N26" s="160">
        <f>SUM('4:0'!N26)</f>
        <v>24</v>
      </c>
      <c r="O26" s="121">
        <f>SUM('4:0'!O26)</f>
        <v>28</v>
      </c>
      <c r="P26" s="121">
        <f>SUM('4:0'!P26)</f>
        <v>8</v>
      </c>
      <c r="Q26" s="121">
        <f>SUM('4:0'!Q26)</f>
        <v>23</v>
      </c>
      <c r="R26" s="121">
        <f>SUM('4:0'!R26)</f>
        <v>14</v>
      </c>
      <c r="S26" s="180">
        <f>SUM('4:0'!S26)</f>
        <v>4</v>
      </c>
      <c r="T26" s="121">
        <f>SUM('4:0'!T26)</f>
        <v>6</v>
      </c>
      <c r="U26" s="188">
        <f>SUM('4:0'!U26)</f>
        <v>0</v>
      </c>
      <c r="V26" s="131">
        <f t="shared" si="0"/>
        <v>208</v>
      </c>
      <c r="W26" s="132">
        <f>V26/V15*100</f>
        <v>34.899328859060404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SUM('4:0'!C27)</f>
        <v>0</v>
      </c>
      <c r="D27" s="175">
        <f>SUM('4:0'!D27)</f>
        <v>9</v>
      </c>
      <c r="E27" s="175">
        <f>SUM('4:0'!E27)</f>
        <v>4</v>
      </c>
      <c r="F27" s="175">
        <f>SUM('4:0'!F27)</f>
        <v>8</v>
      </c>
      <c r="G27" s="182">
        <f>SUM('4:0'!G27)</f>
        <v>10</v>
      </c>
      <c r="H27" s="175">
        <f>SUM('4:0'!H27)</f>
        <v>0</v>
      </c>
      <c r="I27" s="175">
        <f>SUM('4:0'!I27)</f>
        <v>0</v>
      </c>
      <c r="J27" s="175">
        <f>SUM('4:0'!J27)</f>
        <v>0</v>
      </c>
      <c r="K27" s="175">
        <f>SUM('4:0'!K27)</f>
        <v>0</v>
      </c>
      <c r="L27" s="175">
        <f>SUM('4:0'!L27)</f>
        <v>0</v>
      </c>
      <c r="M27" s="189">
        <f>SUM('4:0'!M27)</f>
        <v>0</v>
      </c>
      <c r="N27" s="181">
        <f>SUM('4:0'!N27)</f>
        <v>13</v>
      </c>
      <c r="O27" s="175">
        <f>SUM('4:0'!O27)</f>
        <v>9</v>
      </c>
      <c r="P27" s="175">
        <f>SUM('4:0'!P27)</f>
        <v>8</v>
      </c>
      <c r="Q27" s="175">
        <f>SUM('4:0'!Q27)</f>
        <v>6</v>
      </c>
      <c r="R27" s="175">
        <f>SUM('4:0'!R27)</f>
        <v>6</v>
      </c>
      <c r="S27" s="182">
        <f>SUM('4:0'!S27)</f>
        <v>2</v>
      </c>
      <c r="T27" s="175">
        <f>SUM('4:0'!T27)</f>
        <v>3</v>
      </c>
      <c r="U27" s="189">
        <f>SUM('4:0'!U27)</f>
        <v>0</v>
      </c>
      <c r="V27" s="131">
        <f t="shared" si="0"/>
        <v>78</v>
      </c>
      <c r="W27" s="132">
        <f>V27/V15*100</f>
        <v>13.087248322147651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 C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topLeftCell="A19" zoomScale="80" zoomScaleNormal="80" workbookViewId="0">
      <selection activeCell="H13" sqref="H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1" t="s">
        <v>40</v>
      </c>
      <c r="B1" s="401"/>
      <c r="C1" s="401"/>
      <c r="D1" s="401"/>
      <c r="E1" s="402"/>
      <c r="F1" s="220"/>
      <c r="G1" s="34" t="s">
        <v>596</v>
      </c>
    </row>
    <row r="2" spans="1:20" s="2" customFormat="1" ht="30" customHeight="1" thickBot="1" x14ac:dyDescent="0.35">
      <c r="A2" s="398" t="s">
        <v>16</v>
      </c>
      <c r="B2" s="399"/>
      <c r="C2" s="399"/>
      <c r="D2" s="399"/>
      <c r="E2" s="214" t="str">
        <f>'[5] Таблица 1'!C2</f>
        <v>Новоселицкий_муниципальный_округ</v>
      </c>
      <c r="F2" s="1"/>
      <c r="G2" s="272"/>
      <c r="H2" s="311" t="s">
        <v>589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</row>
    <row r="3" spans="1:20" s="2" customFormat="1" ht="30" customHeight="1" thickBot="1" x14ac:dyDescent="0.35">
      <c r="A3" s="398" t="s">
        <v>0</v>
      </c>
      <c r="B3" s="399"/>
      <c r="C3" s="399"/>
      <c r="D3" s="399"/>
      <c r="E3" s="214" t="str">
        <f>'[5] Таблица 1'!C3</f>
        <v>МОУ СОШ № 4 с. Падинское</v>
      </c>
      <c r="F3" s="1"/>
      <c r="G3" s="269"/>
      <c r="H3" s="311" t="s">
        <v>588</v>
      </c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</row>
    <row r="4" spans="1:20" s="2" customFormat="1" ht="30" customHeight="1" thickBot="1" x14ac:dyDescent="0.35">
      <c r="A4" s="398" t="s">
        <v>81</v>
      </c>
      <c r="B4" s="399"/>
      <c r="C4" s="399"/>
      <c r="D4" s="399"/>
      <c r="E4" s="213" t="str">
        <f>'[5] Таблица 1'!P3</f>
        <v>novos_sh003</v>
      </c>
      <c r="G4" s="268"/>
      <c r="H4" s="400" t="s">
        <v>592</v>
      </c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</row>
    <row r="5" spans="1:20" s="5" customFormat="1" ht="24.95" customHeight="1" thickBot="1" x14ac:dyDescent="0.35">
      <c r="A5" s="409" t="s">
        <v>43</v>
      </c>
      <c r="B5" s="410"/>
      <c r="C5" s="410"/>
      <c r="D5" s="410"/>
      <c r="E5" s="219">
        <v>21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3" t="s">
        <v>84</v>
      </c>
      <c r="B6" s="404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5"/>
      <c r="B7" s="406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7"/>
      <c r="B8" s="408"/>
      <c r="C8" s="277" t="s">
        <v>45</v>
      </c>
      <c r="D8" s="278" t="s">
        <v>44</v>
      </c>
      <c r="E8" s="279">
        <v>9</v>
      </c>
      <c r="F8" s="17"/>
    </row>
    <row r="9" spans="1:20" ht="20.100000000000001" customHeight="1" x14ac:dyDescent="0.3">
      <c r="A9" s="403" t="s">
        <v>39</v>
      </c>
      <c r="B9" s="404"/>
      <c r="C9" s="273" t="s">
        <v>82</v>
      </c>
      <c r="D9" s="274" t="s">
        <v>593</v>
      </c>
      <c r="E9" s="275">
        <v>2</v>
      </c>
    </row>
    <row r="10" spans="1:20" ht="20.100000000000001" customHeight="1" x14ac:dyDescent="0.3">
      <c r="A10" s="405"/>
      <c r="B10" s="406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7"/>
      <c r="B11" s="408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3" t="s">
        <v>5</v>
      </c>
      <c r="B12" s="404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5"/>
      <c r="B13" s="406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7"/>
      <c r="B14" s="408"/>
      <c r="C14" s="277" t="s">
        <v>45</v>
      </c>
      <c r="D14" s="278" t="s">
        <v>44</v>
      </c>
      <c r="E14" s="279">
        <v>9</v>
      </c>
      <c r="F14" s="17"/>
    </row>
    <row r="15" spans="1:20" ht="20.100000000000001" customHeight="1" x14ac:dyDescent="0.3">
      <c r="A15" s="403" t="s">
        <v>3</v>
      </c>
      <c r="B15" s="404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5"/>
      <c r="B16" s="406"/>
      <c r="C16" s="216" t="s">
        <v>83</v>
      </c>
      <c r="D16" s="215" t="s">
        <v>593</v>
      </c>
      <c r="E16" s="276">
        <v>0</v>
      </c>
    </row>
    <row r="17" spans="1:6" s="4" customFormat="1" ht="19.5" customHeight="1" thickBot="1" x14ac:dyDescent="0.35">
      <c r="A17" s="407"/>
      <c r="B17" s="408"/>
      <c r="C17" s="277" t="s">
        <v>45</v>
      </c>
      <c r="D17" s="278" t="s">
        <v>44</v>
      </c>
      <c r="E17" s="279">
        <v>0</v>
      </c>
      <c r="F17" s="17"/>
    </row>
    <row r="18" spans="1:6" s="4" customFormat="1" ht="20.100000000000001" customHeight="1" x14ac:dyDescent="0.3">
      <c r="A18" s="403" t="s">
        <v>14</v>
      </c>
      <c r="B18" s="404"/>
      <c r="C18" s="273" t="s">
        <v>82</v>
      </c>
      <c r="D18" s="274" t="s">
        <v>593</v>
      </c>
      <c r="E18" s="275">
        <v>1</v>
      </c>
      <c r="F18"/>
    </row>
    <row r="19" spans="1:6" s="4" customFormat="1" ht="20.100000000000001" customHeight="1" x14ac:dyDescent="0.3">
      <c r="A19" s="405"/>
      <c r="B19" s="406"/>
      <c r="C19" s="216" t="s">
        <v>83</v>
      </c>
      <c r="D19" s="215" t="s">
        <v>593</v>
      </c>
      <c r="E19" s="276">
        <v>0</v>
      </c>
      <c r="F19"/>
    </row>
    <row r="20" spans="1:6" s="4" customFormat="1" ht="20.100000000000001" customHeight="1" thickBot="1" x14ac:dyDescent="0.35">
      <c r="A20" s="407"/>
      <c r="B20" s="408"/>
      <c r="C20" s="277" t="s">
        <v>45</v>
      </c>
      <c r="D20" s="278" t="s">
        <v>44</v>
      </c>
      <c r="E20" s="279">
        <v>0</v>
      </c>
      <c r="F20" s="17"/>
    </row>
    <row r="21" spans="1:6" s="4" customFormat="1" ht="20.100000000000001" customHeight="1" x14ac:dyDescent="0.3">
      <c r="A21" s="403" t="s">
        <v>4</v>
      </c>
      <c r="B21" s="404"/>
      <c r="C21" s="273" t="s">
        <v>82</v>
      </c>
      <c r="D21" s="274" t="s">
        <v>593</v>
      </c>
      <c r="E21" s="275">
        <v>1</v>
      </c>
      <c r="F21"/>
    </row>
    <row r="22" spans="1:6" s="4" customFormat="1" ht="20.100000000000001" customHeight="1" x14ac:dyDescent="0.3">
      <c r="A22" s="405"/>
      <c r="B22" s="406"/>
      <c r="C22" s="216" t="s">
        <v>83</v>
      </c>
      <c r="D22" s="215" t="s">
        <v>593</v>
      </c>
      <c r="E22" s="276">
        <v>0</v>
      </c>
      <c r="F22"/>
    </row>
    <row r="23" spans="1:6" s="4" customFormat="1" ht="20.100000000000001" customHeight="1" thickBot="1" x14ac:dyDescent="0.35">
      <c r="A23" s="407"/>
      <c r="B23" s="408"/>
      <c r="C23" s="277" t="s">
        <v>45</v>
      </c>
      <c r="D23" s="278" t="s">
        <v>44</v>
      </c>
      <c r="E23" s="279">
        <v>0</v>
      </c>
      <c r="F23" s="17"/>
    </row>
    <row r="24" spans="1:6" s="4" customFormat="1" ht="20.100000000000001" customHeight="1" x14ac:dyDescent="0.3">
      <c r="A24" s="403" t="s">
        <v>12</v>
      </c>
      <c r="B24" s="404"/>
      <c r="C24" s="273" t="s">
        <v>82</v>
      </c>
      <c r="D24" s="274" t="s">
        <v>593</v>
      </c>
      <c r="E24" s="275">
        <v>1</v>
      </c>
      <c r="F24"/>
    </row>
    <row r="25" spans="1:6" s="4" customFormat="1" ht="20.100000000000001" customHeight="1" x14ac:dyDescent="0.3">
      <c r="A25" s="405"/>
      <c r="B25" s="406"/>
      <c r="C25" s="216" t="s">
        <v>83</v>
      </c>
      <c r="D25" s="215" t="s">
        <v>593</v>
      </c>
      <c r="E25" s="276">
        <v>0</v>
      </c>
      <c r="F25"/>
    </row>
    <row r="26" spans="1:6" s="4" customFormat="1" ht="20.100000000000001" customHeight="1" thickBot="1" x14ac:dyDescent="0.35">
      <c r="A26" s="407"/>
      <c r="B26" s="408"/>
      <c r="C26" s="277" t="s">
        <v>45</v>
      </c>
      <c r="D26" s="278" t="s">
        <v>44</v>
      </c>
      <c r="E26" s="279">
        <v>0</v>
      </c>
      <c r="F26" s="17"/>
    </row>
    <row r="27" spans="1:6" s="4" customFormat="1" ht="20.100000000000001" customHeight="1" x14ac:dyDescent="0.3">
      <c r="A27" s="403" t="s">
        <v>10</v>
      </c>
      <c r="B27" s="404"/>
      <c r="C27" s="273" t="s">
        <v>82</v>
      </c>
      <c r="D27" s="274" t="s">
        <v>593</v>
      </c>
      <c r="E27" s="275">
        <v>1</v>
      </c>
      <c r="F27"/>
    </row>
    <row r="28" spans="1:6" s="4" customFormat="1" ht="20.100000000000001" customHeight="1" x14ac:dyDescent="0.3">
      <c r="A28" s="405"/>
      <c r="B28" s="406"/>
      <c r="C28" s="216" t="s">
        <v>83</v>
      </c>
      <c r="D28" s="215" t="s">
        <v>593</v>
      </c>
      <c r="E28" s="276">
        <v>0</v>
      </c>
      <c r="F28"/>
    </row>
    <row r="29" spans="1:6" s="4" customFormat="1" ht="20.100000000000001" customHeight="1" thickBot="1" x14ac:dyDescent="0.35">
      <c r="A29" s="407"/>
      <c r="B29" s="408"/>
      <c r="C29" s="277" t="s">
        <v>45</v>
      </c>
      <c r="D29" s="278" t="s">
        <v>44</v>
      </c>
      <c r="E29" s="279">
        <v>0</v>
      </c>
      <c r="F29" s="17"/>
    </row>
    <row r="30" spans="1:6" s="4" customFormat="1" ht="20.100000000000001" customHeight="1" x14ac:dyDescent="0.3">
      <c r="A30" s="403" t="s">
        <v>11</v>
      </c>
      <c r="B30" s="404"/>
      <c r="C30" s="273" t="s">
        <v>82</v>
      </c>
      <c r="D30" s="274" t="s">
        <v>593</v>
      </c>
      <c r="E30" s="275">
        <v>1</v>
      </c>
      <c r="F30"/>
    </row>
    <row r="31" spans="1:6" s="4" customFormat="1" ht="20.100000000000001" customHeight="1" x14ac:dyDescent="0.3">
      <c r="A31" s="405"/>
      <c r="B31" s="406"/>
      <c r="C31" s="216" t="s">
        <v>83</v>
      </c>
      <c r="D31" s="215" t="s">
        <v>593</v>
      </c>
      <c r="E31" s="276">
        <v>0</v>
      </c>
      <c r="F31"/>
    </row>
    <row r="32" spans="1:6" s="4" customFormat="1" ht="20.100000000000001" customHeight="1" thickBot="1" x14ac:dyDescent="0.35">
      <c r="A32" s="407"/>
      <c r="B32" s="408"/>
      <c r="C32" s="277" t="s">
        <v>45</v>
      </c>
      <c r="D32" s="278" t="s">
        <v>44</v>
      </c>
      <c r="E32" s="279">
        <v>0</v>
      </c>
      <c r="F32" s="17"/>
    </row>
    <row r="33" spans="1:6" s="4" customFormat="1" ht="20.100000000000001" customHeight="1" x14ac:dyDescent="0.3">
      <c r="A33" s="403" t="s">
        <v>597</v>
      </c>
      <c r="B33" s="404"/>
      <c r="C33" s="273" t="s">
        <v>82</v>
      </c>
      <c r="D33" s="274" t="s">
        <v>593</v>
      </c>
      <c r="E33" s="275">
        <v>1</v>
      </c>
      <c r="F33"/>
    </row>
    <row r="34" spans="1:6" s="4" customFormat="1" ht="20.100000000000001" customHeight="1" x14ac:dyDescent="0.3">
      <c r="A34" s="405"/>
      <c r="B34" s="406"/>
      <c r="C34" s="216" t="s">
        <v>83</v>
      </c>
      <c r="D34" s="215" t="s">
        <v>593</v>
      </c>
      <c r="E34" s="276">
        <v>1</v>
      </c>
      <c r="F34"/>
    </row>
    <row r="35" spans="1:6" s="4" customFormat="1" ht="20.100000000000001" customHeight="1" thickBot="1" x14ac:dyDescent="0.35">
      <c r="A35" s="407"/>
      <c r="B35" s="408"/>
      <c r="C35" s="277" t="s">
        <v>45</v>
      </c>
      <c r="D35" s="278" t="s">
        <v>44</v>
      </c>
      <c r="E35" s="279">
        <v>18</v>
      </c>
      <c r="F35" s="17"/>
    </row>
    <row r="36" spans="1:6" s="4" customFormat="1" ht="20.100000000000001" customHeight="1" x14ac:dyDescent="0.3">
      <c r="A36" s="403" t="s">
        <v>6</v>
      </c>
      <c r="B36" s="404"/>
      <c r="C36" s="273" t="s">
        <v>82</v>
      </c>
      <c r="D36" s="274" t="s">
        <v>593</v>
      </c>
      <c r="E36" s="275">
        <v>1</v>
      </c>
      <c r="F36"/>
    </row>
    <row r="37" spans="1:6" s="4" customFormat="1" ht="20.100000000000001" customHeight="1" x14ac:dyDescent="0.3">
      <c r="A37" s="405"/>
      <c r="B37" s="406"/>
      <c r="C37" s="216" t="s">
        <v>83</v>
      </c>
      <c r="D37" s="215" t="s">
        <v>593</v>
      </c>
      <c r="E37" s="276">
        <v>0</v>
      </c>
      <c r="F37"/>
    </row>
    <row r="38" spans="1:6" s="4" customFormat="1" ht="19.5" customHeight="1" thickBot="1" x14ac:dyDescent="0.35">
      <c r="A38" s="407"/>
      <c r="B38" s="408"/>
      <c r="C38" s="277" t="s">
        <v>45</v>
      </c>
      <c r="D38" s="278" t="s">
        <v>44</v>
      </c>
      <c r="E38" s="279">
        <v>0</v>
      </c>
      <c r="F38" s="17"/>
    </row>
    <row r="39" spans="1:6" s="4" customFormat="1" ht="20.100000000000001" customHeight="1" x14ac:dyDescent="0.3">
      <c r="A39" s="403" t="s">
        <v>7</v>
      </c>
      <c r="B39" s="404"/>
      <c r="C39" s="273" t="s">
        <v>82</v>
      </c>
      <c r="D39" s="274" t="s">
        <v>593</v>
      </c>
      <c r="E39" s="275">
        <v>1</v>
      </c>
      <c r="F39"/>
    </row>
    <row r="40" spans="1:6" s="4" customFormat="1" ht="20.100000000000001" customHeight="1" x14ac:dyDescent="0.3">
      <c r="A40" s="405"/>
      <c r="B40" s="406"/>
      <c r="C40" s="216" t="s">
        <v>83</v>
      </c>
      <c r="D40" s="215" t="s">
        <v>593</v>
      </c>
      <c r="E40" s="276">
        <v>0</v>
      </c>
      <c r="F40"/>
    </row>
    <row r="41" spans="1:6" s="4" customFormat="1" ht="20.100000000000001" customHeight="1" thickBot="1" x14ac:dyDescent="0.35">
      <c r="A41" s="407"/>
      <c r="B41" s="408"/>
      <c r="C41" s="277" t="s">
        <v>45</v>
      </c>
      <c r="D41" s="278" t="s">
        <v>44</v>
      </c>
      <c r="E41" s="279">
        <v>0</v>
      </c>
      <c r="F41" s="17"/>
    </row>
    <row r="42" spans="1:6" s="4" customFormat="1" ht="20.100000000000001" customHeight="1" x14ac:dyDescent="0.3">
      <c r="A42" s="403" t="s">
        <v>8</v>
      </c>
      <c r="B42" s="404"/>
      <c r="C42" s="273" t="s">
        <v>82</v>
      </c>
      <c r="D42" s="274" t="s">
        <v>593</v>
      </c>
      <c r="E42" s="275">
        <v>1</v>
      </c>
      <c r="F42"/>
    </row>
    <row r="43" spans="1:6" s="4" customFormat="1" ht="20.100000000000001" customHeight="1" x14ac:dyDescent="0.3">
      <c r="A43" s="405"/>
      <c r="B43" s="406"/>
      <c r="C43" s="216" t="s">
        <v>83</v>
      </c>
      <c r="D43" s="215" t="s">
        <v>593</v>
      </c>
      <c r="E43" s="276">
        <v>0</v>
      </c>
      <c r="F43"/>
    </row>
    <row r="44" spans="1:6" s="4" customFormat="1" ht="20.100000000000001" customHeight="1" thickBot="1" x14ac:dyDescent="0.35">
      <c r="A44" s="407"/>
      <c r="B44" s="408"/>
      <c r="C44" s="277" t="s">
        <v>45</v>
      </c>
      <c r="D44" s="278" t="s">
        <v>44</v>
      </c>
      <c r="E44" s="279">
        <v>0</v>
      </c>
      <c r="F44" s="17"/>
    </row>
    <row r="45" spans="1:6" s="4" customFormat="1" ht="20.100000000000001" customHeight="1" x14ac:dyDescent="0.3">
      <c r="A45" s="403" t="s">
        <v>15</v>
      </c>
      <c r="B45" s="404"/>
      <c r="C45" s="273" t="s">
        <v>82</v>
      </c>
      <c r="D45" s="274" t="s">
        <v>593</v>
      </c>
      <c r="E45" s="275">
        <v>1</v>
      </c>
      <c r="F45"/>
    </row>
    <row r="46" spans="1:6" s="4" customFormat="1" ht="20.100000000000001" customHeight="1" x14ac:dyDescent="0.3">
      <c r="A46" s="405"/>
      <c r="B46" s="406"/>
      <c r="C46" s="216" t="s">
        <v>83</v>
      </c>
      <c r="D46" s="215" t="s">
        <v>593</v>
      </c>
      <c r="E46" s="276">
        <v>0</v>
      </c>
      <c r="F46"/>
    </row>
    <row r="47" spans="1:6" s="4" customFormat="1" ht="20.100000000000001" customHeight="1" thickBot="1" x14ac:dyDescent="0.35">
      <c r="A47" s="405"/>
      <c r="B47" s="406"/>
      <c r="C47" s="277" t="s">
        <v>45</v>
      </c>
      <c r="D47" s="278" t="s">
        <v>44</v>
      </c>
      <c r="E47" s="279">
        <v>0</v>
      </c>
      <c r="F47" s="17"/>
    </row>
    <row r="48" spans="1:6" s="4" customFormat="1" ht="20.100000000000001" customHeight="1" x14ac:dyDescent="0.3">
      <c r="A48" s="414" t="s">
        <v>9</v>
      </c>
      <c r="B48" s="415"/>
      <c r="C48" s="273" t="s">
        <v>82</v>
      </c>
      <c r="D48" s="274" t="s">
        <v>593</v>
      </c>
      <c r="E48" s="275">
        <v>1</v>
      </c>
      <c r="F48"/>
    </row>
    <row r="49" spans="1:6" s="4" customFormat="1" ht="20.100000000000001" customHeight="1" x14ac:dyDescent="0.3">
      <c r="A49" s="416"/>
      <c r="B49" s="417"/>
      <c r="C49" s="216" t="s">
        <v>83</v>
      </c>
      <c r="D49" s="215" t="s">
        <v>593</v>
      </c>
      <c r="E49" s="276">
        <v>0</v>
      </c>
      <c r="F49"/>
    </row>
    <row r="50" spans="1:6" s="4" customFormat="1" ht="20.100000000000001" customHeight="1" thickBot="1" x14ac:dyDescent="0.35">
      <c r="A50" s="418"/>
      <c r="B50" s="419"/>
      <c r="C50" s="277" t="s">
        <v>45</v>
      </c>
      <c r="D50" s="278" t="s">
        <v>44</v>
      </c>
      <c r="E50" s="279">
        <v>0</v>
      </c>
      <c r="F50" s="17"/>
    </row>
    <row r="51" spans="1:6" s="4" customFormat="1" ht="20.100000000000001" customHeight="1" x14ac:dyDescent="0.3">
      <c r="A51" s="405" t="s">
        <v>41</v>
      </c>
      <c r="B51" s="406"/>
      <c r="C51" s="273" t="s">
        <v>82</v>
      </c>
      <c r="D51" s="274" t="s">
        <v>593</v>
      </c>
      <c r="E51" s="275">
        <v>1</v>
      </c>
      <c r="F51"/>
    </row>
    <row r="52" spans="1:6" s="4" customFormat="1" ht="20.100000000000001" customHeight="1" x14ac:dyDescent="0.3">
      <c r="A52" s="405"/>
      <c r="B52" s="406"/>
      <c r="C52" s="216" t="s">
        <v>83</v>
      </c>
      <c r="D52" s="215" t="s">
        <v>593</v>
      </c>
      <c r="E52" s="276">
        <v>0</v>
      </c>
      <c r="F52"/>
    </row>
    <row r="53" spans="1:6" s="4" customFormat="1" ht="20.100000000000001" customHeight="1" thickBot="1" x14ac:dyDescent="0.35">
      <c r="A53" s="407"/>
      <c r="B53" s="408"/>
      <c r="C53" s="277" t="s">
        <v>45</v>
      </c>
      <c r="D53" s="278" t="s">
        <v>44</v>
      </c>
      <c r="E53" s="279">
        <v>0</v>
      </c>
      <c r="F53" s="17"/>
    </row>
    <row r="54" spans="1:6" s="4" customFormat="1" ht="20.100000000000001" customHeight="1" x14ac:dyDescent="0.3">
      <c r="A54" s="403" t="s">
        <v>42</v>
      </c>
      <c r="B54" s="404"/>
      <c r="C54" s="273" t="s">
        <v>82</v>
      </c>
      <c r="D54" s="274" t="s">
        <v>593</v>
      </c>
      <c r="E54" s="275">
        <v>1</v>
      </c>
      <c r="F54"/>
    </row>
    <row r="55" spans="1:6" s="4" customFormat="1" ht="20.100000000000001" customHeight="1" x14ac:dyDescent="0.3">
      <c r="A55" s="405"/>
      <c r="B55" s="406"/>
      <c r="C55" s="216" t="s">
        <v>83</v>
      </c>
      <c r="D55" s="215" t="s">
        <v>593</v>
      </c>
      <c r="E55" s="276">
        <v>0</v>
      </c>
      <c r="F55"/>
    </row>
    <row r="56" spans="1:6" s="4" customFormat="1" ht="20.100000000000001" customHeight="1" thickBot="1" x14ac:dyDescent="0.35">
      <c r="A56" s="407"/>
      <c r="B56" s="408"/>
      <c r="C56" s="277" t="s">
        <v>45</v>
      </c>
      <c r="D56" s="278" t="s">
        <v>44</v>
      </c>
      <c r="E56" s="279">
        <v>0</v>
      </c>
      <c r="F56" s="17"/>
    </row>
    <row r="57" spans="1:6" s="4" customFormat="1" ht="20.100000000000001" customHeight="1" x14ac:dyDescent="0.3">
      <c r="A57" s="403" t="s">
        <v>13</v>
      </c>
      <c r="B57" s="404"/>
      <c r="C57" s="273" t="s">
        <v>82</v>
      </c>
      <c r="D57" s="274" t="s">
        <v>593</v>
      </c>
      <c r="E57" s="275">
        <v>4</v>
      </c>
      <c r="F57"/>
    </row>
    <row r="58" spans="1:6" s="4" customFormat="1" ht="20.100000000000001" customHeight="1" x14ac:dyDescent="0.3">
      <c r="A58" s="405"/>
      <c r="B58" s="406"/>
      <c r="C58" s="216" t="s">
        <v>83</v>
      </c>
      <c r="D58" s="215" t="s">
        <v>593</v>
      </c>
      <c r="E58" s="276">
        <v>0</v>
      </c>
      <c r="F58"/>
    </row>
    <row r="59" spans="1:6" s="4" customFormat="1" ht="19.5" customHeight="1" thickBot="1" x14ac:dyDescent="0.35">
      <c r="A59" s="407"/>
      <c r="B59" s="406"/>
      <c r="C59" s="218" t="s">
        <v>45</v>
      </c>
      <c r="D59" s="217" t="s">
        <v>44</v>
      </c>
      <c r="E59" s="279">
        <v>0</v>
      </c>
      <c r="F59" s="17"/>
    </row>
    <row r="60" spans="1:6" s="4" customFormat="1" ht="33" customHeight="1" thickBot="1" x14ac:dyDescent="0.35">
      <c r="A60" s="411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2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2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2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2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РРСО\РЕЗУЛЬТАТЫ\!Таблицы\Новоселицкий\[МОУ СОШ № 4 с. Падинское НовМО.xlsx]Источник'!#REF!</xm:f>
          </x14:formula1>
          <xm:sqref>E62 E65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F29" sqref="F2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1" t="s">
        <v>40</v>
      </c>
      <c r="B1" s="401"/>
      <c r="C1" s="401"/>
      <c r="D1" s="401"/>
      <c r="E1" s="402"/>
      <c r="F1" s="220"/>
      <c r="G1" s="34" t="s">
        <v>596</v>
      </c>
    </row>
    <row r="2" spans="1:20" s="2" customFormat="1" ht="30" customHeight="1" thickBot="1" x14ac:dyDescent="0.35">
      <c r="A2" s="398" t="s">
        <v>16</v>
      </c>
      <c r="B2" s="399"/>
      <c r="C2" s="399"/>
      <c r="D2" s="399"/>
      <c r="E2" s="214" t="str">
        <f>'[6] Таблица 1'!C2</f>
        <v>Новоселицкий_муниципальный_округ</v>
      </c>
      <c r="F2" s="1"/>
      <c r="G2" s="272"/>
      <c r="H2" s="311" t="s">
        <v>589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</row>
    <row r="3" spans="1:20" s="2" customFormat="1" ht="30" customHeight="1" thickBot="1" x14ac:dyDescent="0.35">
      <c r="A3" s="398" t="s">
        <v>0</v>
      </c>
      <c r="B3" s="399"/>
      <c r="C3" s="399"/>
      <c r="D3" s="399"/>
      <c r="E3" s="214" t="str">
        <f>'[6] Таблица 1'!C3</f>
        <v>МОУ СОШ № 7 с. Долиновка</v>
      </c>
      <c r="F3" s="1"/>
      <c r="G3" s="269"/>
      <c r="H3" s="311" t="s">
        <v>588</v>
      </c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</row>
    <row r="4" spans="1:20" s="2" customFormat="1" ht="30" customHeight="1" thickBot="1" x14ac:dyDescent="0.35">
      <c r="A4" s="398" t="s">
        <v>81</v>
      </c>
      <c r="B4" s="399"/>
      <c r="C4" s="399"/>
      <c r="D4" s="399"/>
      <c r="E4" s="213" t="str">
        <f>'[6] Таблица 1'!P3</f>
        <v>novos_sh001</v>
      </c>
      <c r="G4" s="268"/>
      <c r="H4" s="400" t="s">
        <v>592</v>
      </c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</row>
    <row r="5" spans="1:20" s="5" customFormat="1" ht="24.95" customHeight="1" thickBot="1" x14ac:dyDescent="0.35">
      <c r="A5" s="409" t="s">
        <v>43</v>
      </c>
      <c r="B5" s="410"/>
      <c r="C5" s="410"/>
      <c r="D5" s="410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3" t="s">
        <v>84</v>
      </c>
      <c r="B6" s="404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5"/>
      <c r="B7" s="406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7"/>
      <c r="B8" s="408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3" t="s">
        <v>39</v>
      </c>
      <c r="B9" s="404"/>
      <c r="C9" s="273" t="s">
        <v>82</v>
      </c>
      <c r="D9" s="274" t="s">
        <v>593</v>
      </c>
      <c r="E9" s="275">
        <v>1</v>
      </c>
    </row>
    <row r="10" spans="1:20" ht="20.100000000000001" customHeight="1" x14ac:dyDescent="0.3">
      <c r="A10" s="405"/>
      <c r="B10" s="406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7"/>
      <c r="B11" s="408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3" t="s">
        <v>5</v>
      </c>
      <c r="B12" s="404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5"/>
      <c r="B13" s="406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7"/>
      <c r="B14" s="408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3" t="s">
        <v>3</v>
      </c>
      <c r="B15" s="404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5"/>
      <c r="B16" s="406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7"/>
      <c r="B17" s="408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3" t="s">
        <v>14</v>
      </c>
      <c r="B18" s="404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5"/>
      <c r="B19" s="406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7"/>
      <c r="B20" s="408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3" t="s">
        <v>4</v>
      </c>
      <c r="B21" s="404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5"/>
      <c r="B22" s="406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7"/>
      <c r="B23" s="408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3" t="s">
        <v>12</v>
      </c>
      <c r="B24" s="404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5"/>
      <c r="B25" s="406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7"/>
      <c r="B26" s="408"/>
      <c r="C26" s="277" t="s">
        <v>45</v>
      </c>
      <c r="D26" s="278" t="s">
        <v>44</v>
      </c>
      <c r="E26" s="279">
        <v>18</v>
      </c>
      <c r="F26" s="17"/>
    </row>
    <row r="27" spans="1:6" ht="20.100000000000001" customHeight="1" x14ac:dyDescent="0.3">
      <c r="A27" s="403" t="s">
        <v>10</v>
      </c>
      <c r="B27" s="404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5"/>
      <c r="B28" s="406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7"/>
      <c r="B29" s="408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3" t="s">
        <v>11</v>
      </c>
      <c r="B30" s="404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5"/>
      <c r="B31" s="406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7"/>
      <c r="B32" s="408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3" t="s">
        <v>597</v>
      </c>
      <c r="B33" s="404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5"/>
      <c r="B34" s="406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7"/>
      <c r="B35" s="408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3" t="s">
        <v>6</v>
      </c>
      <c r="B36" s="404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5"/>
      <c r="B37" s="406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7"/>
      <c r="B38" s="408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3" t="s">
        <v>7</v>
      </c>
      <c r="B39" s="404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5"/>
      <c r="B40" s="406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7"/>
      <c r="B41" s="408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3" t="s">
        <v>8</v>
      </c>
      <c r="B42" s="404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5"/>
      <c r="B43" s="406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7"/>
      <c r="B44" s="408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3" t="s">
        <v>15</v>
      </c>
      <c r="B45" s="404"/>
      <c r="C45" s="273" t="s">
        <v>82</v>
      </c>
      <c r="D45" s="274" t="s">
        <v>593</v>
      </c>
      <c r="E45" s="275">
        <v>1</v>
      </c>
    </row>
    <row r="46" spans="1:6" ht="20.100000000000001" customHeight="1" x14ac:dyDescent="0.3">
      <c r="A46" s="405"/>
      <c r="B46" s="406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5"/>
      <c r="B47" s="406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4" t="s">
        <v>9</v>
      </c>
      <c r="B48" s="415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6"/>
      <c r="B49" s="417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8"/>
      <c r="B50" s="419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5" t="s">
        <v>41</v>
      </c>
      <c r="B51" s="406"/>
      <c r="C51" s="273" t="s">
        <v>82</v>
      </c>
      <c r="D51" s="274" t="s">
        <v>593</v>
      </c>
      <c r="E51" s="275">
        <v>1</v>
      </c>
    </row>
    <row r="52" spans="1:6" ht="20.100000000000001" customHeight="1" x14ac:dyDescent="0.3">
      <c r="A52" s="405"/>
      <c r="B52" s="406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7"/>
      <c r="B53" s="408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3" t="s">
        <v>42</v>
      </c>
      <c r="B54" s="404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5"/>
      <c r="B55" s="406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7"/>
      <c r="B56" s="408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3" t="s">
        <v>13</v>
      </c>
      <c r="B57" s="404"/>
      <c r="C57" s="273" t="s">
        <v>82</v>
      </c>
      <c r="D57" s="274" t="s">
        <v>593</v>
      </c>
      <c r="E57" s="275">
        <v>3</v>
      </c>
    </row>
    <row r="58" spans="1:6" ht="20.100000000000001" customHeight="1" x14ac:dyDescent="0.3">
      <c r="A58" s="405"/>
      <c r="B58" s="406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7"/>
      <c r="B59" s="406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11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2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2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2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2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abSelected="1" topLeftCell="A10" zoomScale="80" zoomScaleNormal="80" workbookViewId="0">
      <selection activeCell="G48" sqref="G48:H4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1" t="s">
        <v>40</v>
      </c>
      <c r="B1" s="401"/>
      <c r="C1" s="401"/>
      <c r="D1" s="401"/>
      <c r="E1" s="402"/>
      <c r="F1" s="220"/>
      <c r="G1" s="34" t="s">
        <v>596</v>
      </c>
    </row>
    <row r="2" spans="1:20" s="2" customFormat="1" ht="30" customHeight="1" thickBot="1" x14ac:dyDescent="0.35">
      <c r="A2" s="398" t="s">
        <v>16</v>
      </c>
      <c r="B2" s="399"/>
      <c r="C2" s="399"/>
      <c r="D2" s="399"/>
      <c r="E2" s="214" t="str">
        <f>'[7] Таблица 1'!C2</f>
        <v>Новоселицкий_муниципальный_округ</v>
      </c>
      <c r="F2" s="1"/>
      <c r="G2" s="272"/>
      <c r="H2" s="311" t="s">
        <v>589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</row>
    <row r="3" spans="1:20" s="2" customFormat="1" ht="30" customHeight="1" thickBot="1" x14ac:dyDescent="0.35">
      <c r="A3" s="398" t="s">
        <v>0</v>
      </c>
      <c r="B3" s="399"/>
      <c r="C3" s="399"/>
      <c r="D3" s="399"/>
      <c r="E3" s="214" t="str">
        <f>'[7] Таблица 1'!C3</f>
        <v>МОУ СОШ № 8 с. Новоселицкое</v>
      </c>
      <c r="F3" s="1"/>
      <c r="G3" s="269"/>
      <c r="H3" s="311" t="s">
        <v>588</v>
      </c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</row>
    <row r="4" spans="1:20" s="2" customFormat="1" ht="30" customHeight="1" thickBot="1" x14ac:dyDescent="0.35">
      <c r="A4" s="398" t="s">
        <v>81</v>
      </c>
      <c r="B4" s="399"/>
      <c r="C4" s="399"/>
      <c r="D4" s="399"/>
      <c r="E4" s="213" t="str">
        <f>'[7] Таблица 1'!P3</f>
        <v>novos_sh002</v>
      </c>
      <c r="G4" s="268"/>
      <c r="H4" s="400" t="s">
        <v>592</v>
      </c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</row>
    <row r="5" spans="1:20" s="5" customFormat="1" ht="24.95" customHeight="1" thickBot="1" x14ac:dyDescent="0.35">
      <c r="A5" s="409" t="s">
        <v>43</v>
      </c>
      <c r="B5" s="410"/>
      <c r="C5" s="410"/>
      <c r="D5" s="410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3" t="s">
        <v>84</v>
      </c>
      <c r="B6" s="404"/>
      <c r="C6" s="273" t="s">
        <v>82</v>
      </c>
      <c r="D6" s="274" t="s">
        <v>593</v>
      </c>
      <c r="E6" s="275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5"/>
      <c r="B7" s="406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7"/>
      <c r="B8" s="408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3" t="s">
        <v>39</v>
      </c>
      <c r="B9" s="404"/>
      <c r="C9" s="273" t="s">
        <v>82</v>
      </c>
      <c r="D9" s="274" t="s">
        <v>593</v>
      </c>
      <c r="E9" s="275">
        <v>4</v>
      </c>
    </row>
    <row r="10" spans="1:20" ht="20.100000000000001" customHeight="1" x14ac:dyDescent="0.3">
      <c r="A10" s="405"/>
      <c r="B10" s="406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7"/>
      <c r="B11" s="408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3" t="s">
        <v>5</v>
      </c>
      <c r="B12" s="404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5"/>
      <c r="B13" s="406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7"/>
      <c r="B14" s="408"/>
      <c r="C14" s="277" t="s">
        <v>45</v>
      </c>
      <c r="D14" s="278" t="s">
        <v>44</v>
      </c>
      <c r="E14" s="279">
        <v>27</v>
      </c>
      <c r="F14" s="17"/>
    </row>
    <row r="15" spans="1:20" ht="20.100000000000001" customHeight="1" x14ac:dyDescent="0.3">
      <c r="A15" s="403" t="s">
        <v>3</v>
      </c>
      <c r="B15" s="404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5"/>
      <c r="B16" s="406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7"/>
      <c r="B17" s="408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3" t="s">
        <v>14</v>
      </c>
      <c r="B18" s="404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5"/>
      <c r="B19" s="406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7"/>
      <c r="B20" s="408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3" t="s">
        <v>4</v>
      </c>
      <c r="B21" s="404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5"/>
      <c r="B22" s="406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7"/>
      <c r="B23" s="408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3" t="s">
        <v>12</v>
      </c>
      <c r="B24" s="404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5"/>
      <c r="B25" s="406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7"/>
      <c r="B26" s="408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3" t="s">
        <v>10</v>
      </c>
      <c r="B27" s="404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5"/>
      <c r="B28" s="406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7"/>
      <c r="B29" s="408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3" t="s">
        <v>11</v>
      </c>
      <c r="B30" s="404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5"/>
      <c r="B31" s="406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7"/>
      <c r="B32" s="408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3" t="s">
        <v>597</v>
      </c>
      <c r="B33" s="404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5"/>
      <c r="B34" s="406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7"/>
      <c r="B35" s="408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3" t="s">
        <v>6</v>
      </c>
      <c r="B36" s="404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5"/>
      <c r="B37" s="406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7"/>
      <c r="B38" s="408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3" t="s">
        <v>7</v>
      </c>
      <c r="B39" s="404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5"/>
      <c r="B40" s="406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7"/>
      <c r="B41" s="408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3" t="s">
        <v>8</v>
      </c>
      <c r="B42" s="404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5"/>
      <c r="B43" s="406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7"/>
      <c r="B44" s="408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3" t="s">
        <v>15</v>
      </c>
      <c r="B45" s="404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5"/>
      <c r="B46" s="406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5"/>
      <c r="B47" s="406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4" t="s">
        <v>9</v>
      </c>
      <c r="B48" s="415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6"/>
      <c r="B49" s="417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8"/>
      <c r="B50" s="419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5" t="s">
        <v>41</v>
      </c>
      <c r="B51" s="406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5"/>
      <c r="B52" s="406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7"/>
      <c r="B53" s="408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3" t="s">
        <v>42</v>
      </c>
      <c r="B54" s="404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5"/>
      <c r="B55" s="406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7"/>
      <c r="B56" s="408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3" t="s">
        <v>13</v>
      </c>
      <c r="B57" s="404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5"/>
      <c r="B58" s="406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7"/>
      <c r="B59" s="406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11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2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2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2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2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РРСО\РЕЗУЛЬТАТЫ\!Таблицы\Новоселицкий\[МОУ СОШ № 8 с. Новоселицкое НовМО.xlsx]Источник'!#REF!</xm:f>
          </x14:formula1>
          <xm:sqref>E62 E65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3"/>
  </sheetPr>
  <dimension ref="A1:T65"/>
  <sheetViews>
    <sheetView topLeftCell="A4" zoomScale="80" zoomScaleNormal="80" workbookViewId="0">
      <selection activeCell="G17" sqref="G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1" t="s">
        <v>40</v>
      </c>
      <c r="B1" s="401"/>
      <c r="C1" s="401"/>
      <c r="D1" s="401"/>
      <c r="E1" s="402"/>
      <c r="F1" s="220"/>
      <c r="G1" s="34" t="s">
        <v>596</v>
      </c>
    </row>
    <row r="2" spans="1:20" s="2" customFormat="1" ht="30" customHeight="1" thickBot="1" x14ac:dyDescent="0.35">
      <c r="A2" s="398" t="s">
        <v>16</v>
      </c>
      <c r="B2" s="399"/>
      <c r="C2" s="399"/>
      <c r="D2" s="399"/>
      <c r="E2" s="214"/>
      <c r="F2" s="1"/>
      <c r="G2" s="272"/>
      <c r="H2" s="311" t="s">
        <v>589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</row>
    <row r="3" spans="1:20" s="2" customFormat="1" ht="30" customHeight="1" thickBot="1" x14ac:dyDescent="0.35">
      <c r="A3" s="398" t="s">
        <v>0</v>
      </c>
      <c r="B3" s="399"/>
      <c r="C3" s="399"/>
      <c r="D3" s="399"/>
      <c r="E3" s="214"/>
      <c r="F3" s="1"/>
      <c r="G3" s="269"/>
      <c r="H3" s="311" t="s">
        <v>588</v>
      </c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</row>
    <row r="4" spans="1:20" s="2" customFormat="1" ht="30" customHeight="1" thickBot="1" x14ac:dyDescent="0.35">
      <c r="A4" s="398" t="s">
        <v>81</v>
      </c>
      <c r="B4" s="399"/>
      <c r="C4" s="399"/>
      <c r="D4" s="399"/>
      <c r="E4" s="213"/>
      <c r="G4" s="268"/>
      <c r="H4" s="400" t="s">
        <v>592</v>
      </c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</row>
    <row r="5" spans="1:20" s="5" customFormat="1" ht="24.95" customHeight="1" thickBot="1" x14ac:dyDescent="0.35">
      <c r="A5" s="409" t="s">
        <v>43</v>
      </c>
      <c r="B5" s="410"/>
      <c r="C5" s="410"/>
      <c r="D5" s="410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3" t="s">
        <v>84</v>
      </c>
      <c r="B6" s="404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5"/>
      <c r="B7" s="406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7"/>
      <c r="B8" s="408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3" t="s">
        <v>39</v>
      </c>
      <c r="B9" s="404"/>
      <c r="C9" s="273" t="s">
        <v>82</v>
      </c>
      <c r="D9" s="274" t="s">
        <v>593</v>
      </c>
      <c r="E9" s="275"/>
    </row>
    <row r="10" spans="1:20" ht="20.100000000000001" customHeight="1" x14ac:dyDescent="0.3">
      <c r="A10" s="405"/>
      <c r="B10" s="406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7"/>
      <c r="B11" s="408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3" t="s">
        <v>5</v>
      </c>
      <c r="B12" s="404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5"/>
      <c r="B13" s="406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7"/>
      <c r="B14" s="408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3" t="s">
        <v>3</v>
      </c>
      <c r="B15" s="404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5"/>
      <c r="B16" s="406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7"/>
      <c r="B17" s="408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403" t="s">
        <v>14</v>
      </c>
      <c r="B18" s="404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5"/>
      <c r="B19" s="406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7"/>
      <c r="B20" s="408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403" t="s">
        <v>4</v>
      </c>
      <c r="B21" s="404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5"/>
      <c r="B22" s="406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7"/>
      <c r="B23" s="408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403" t="s">
        <v>12</v>
      </c>
      <c r="B24" s="404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5"/>
      <c r="B25" s="406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7"/>
      <c r="B26" s="408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403" t="s">
        <v>10</v>
      </c>
      <c r="B27" s="404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5"/>
      <c r="B28" s="406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7"/>
      <c r="B29" s="408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403" t="s">
        <v>11</v>
      </c>
      <c r="B30" s="404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5"/>
      <c r="B31" s="406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7"/>
      <c r="B32" s="408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403" t="s">
        <v>597</v>
      </c>
      <c r="B33" s="404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5"/>
      <c r="B34" s="406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7"/>
      <c r="B35" s="408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403" t="s">
        <v>6</v>
      </c>
      <c r="B36" s="404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5"/>
      <c r="B37" s="406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7"/>
      <c r="B38" s="408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403" t="s">
        <v>7</v>
      </c>
      <c r="B39" s="404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5"/>
      <c r="B40" s="406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7"/>
      <c r="B41" s="408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403" t="s">
        <v>8</v>
      </c>
      <c r="B42" s="404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5"/>
      <c r="B43" s="406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7"/>
      <c r="B44" s="408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403" t="s">
        <v>15</v>
      </c>
      <c r="B45" s="404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5"/>
      <c r="B46" s="406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5"/>
      <c r="B47" s="406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14" t="s">
        <v>9</v>
      </c>
      <c r="B48" s="415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16"/>
      <c r="B49" s="417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18"/>
      <c r="B50" s="419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5" t="s">
        <v>41</v>
      </c>
      <c r="B51" s="406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5"/>
      <c r="B52" s="406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7"/>
      <c r="B53" s="408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403" t="s">
        <v>42</v>
      </c>
      <c r="B54" s="404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5"/>
      <c r="B55" s="406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7"/>
      <c r="B56" s="408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403" t="s">
        <v>13</v>
      </c>
      <c r="B57" s="404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5"/>
      <c r="B58" s="406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7"/>
      <c r="B59" s="406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11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2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2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2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2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3"/>
      <c r="B65" s="283"/>
      <c r="C65" s="277" t="s">
        <v>45</v>
      </c>
      <c r="D65" s="278" t="s">
        <v>44</v>
      </c>
      <c r="E65" s="279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30</vt:i4>
      </vt:variant>
    </vt:vector>
  </HeadingPairs>
  <TitlesOfParts>
    <vt:vector size="45" baseType="lpstr">
      <vt:lpstr>4</vt:lpstr>
      <vt:lpstr>7</vt:lpstr>
      <vt:lpstr>8</vt:lpstr>
      <vt:lpstr>0</vt:lpstr>
      <vt:lpstr> Таблица 1</vt:lpstr>
      <vt:lpstr>4_2</vt:lpstr>
      <vt:lpstr>7_2</vt:lpstr>
      <vt:lpstr>8_2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2021-03-09T14:34:56Z</dcterms:modified>
</cp:coreProperties>
</file>