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Степновский\"/>
    </mc:Choice>
  </mc:AlternateContent>
  <bookViews>
    <workbookView xWindow="0" yWindow="0" windowWidth="20490" windowHeight="7815" tabRatio="1000" activeTab="11"/>
  </bookViews>
  <sheets>
    <sheet name="4" sheetId="14" r:id="rId1"/>
    <sheet name="6" sheetId="111" r:id="rId2"/>
    <sheet name="8" sheetId="112" r:id="rId3"/>
    <sheet name="9" sheetId="12" r:id="rId4"/>
    <sheet name=" Таблица 1" sheetId="1" r:id="rId5"/>
    <sheet name="4_2" sheetId="15" r:id="rId6"/>
    <sheet name="6_2" sheetId="115" r:id="rId7"/>
    <sheet name="8_2" sheetId="116" r:id="rId8"/>
    <sheet name="9_2" sheetId="41" r:id="rId9"/>
    <sheet name="Таблица 2" sheetId="5" r:id="rId10"/>
    <sheet name="Кадры" sheetId="9" r:id="rId11"/>
    <sheet name="Свод " sheetId="6" r:id="rId12"/>
    <sheet name="Лист2" sheetId="11" state="hidden" r:id="rId13"/>
    <sheet name="Источник" sheetId="7" state="hidden" r:id="rId14"/>
    <sheet name="Список школ" sheetId="8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cn.WorksheetConnection_МБОУСОШ№20г.Ставрополькопия.xlsxАндроповский_муниципальный_округ" hidden="1">Андроповский_муниципальный_округ[]</definedName>
    <definedName name="_xlcn.WorksheetConnection_МБОУСОШ№20г.Ставрополькопия.xlsxАрзгирский" hidden="1">Арзгирский[]</definedName>
    <definedName name="_xlnm._FilterDatabase" localSheetId="10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3" r:id="rId22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41" l="1"/>
  <c r="E3" i="41"/>
  <c r="E2" i="41"/>
  <c r="E4" i="15"/>
  <c r="E3" i="15"/>
  <c r="E2" i="15"/>
  <c r="E4" i="116"/>
  <c r="E3" i="116"/>
  <c r="E2" i="116"/>
  <c r="E4" i="115"/>
  <c r="E3" i="115"/>
  <c r="E2" i="115"/>
  <c r="V27" i="12"/>
  <c r="V26" i="12"/>
  <c r="V25" i="12"/>
  <c r="V24" i="12"/>
  <c r="V23" i="12"/>
  <c r="W22" i="12"/>
  <c r="V22" i="12"/>
  <c r="W21" i="12"/>
  <c r="V21" i="12"/>
  <c r="W20" i="12"/>
  <c r="V20" i="12"/>
  <c r="W19" i="12"/>
  <c r="V19" i="12"/>
  <c r="V18" i="12"/>
  <c r="V17" i="12"/>
  <c r="V16" i="12"/>
  <c r="V15" i="12"/>
  <c r="W27" i="12" s="1"/>
  <c r="V14" i="12"/>
  <c r="W14" i="12" s="1"/>
  <c r="V13" i="12"/>
  <c r="W13" i="12" s="1"/>
  <c r="V12" i="12"/>
  <c r="W12" i="12" s="1"/>
  <c r="V11" i="12"/>
  <c r="W11" i="12" s="1"/>
  <c r="V10" i="12"/>
  <c r="W10" i="12" s="1"/>
  <c r="V9" i="12"/>
  <c r="W9" i="12" s="1"/>
  <c r="V8" i="12"/>
  <c r="W8" i="12" s="1"/>
  <c r="V7" i="12"/>
  <c r="V27" i="14"/>
  <c r="V26" i="14"/>
  <c r="V25" i="14"/>
  <c r="V24" i="14"/>
  <c r="V23" i="14"/>
  <c r="W22" i="14"/>
  <c r="V22" i="14"/>
  <c r="W21" i="14"/>
  <c r="V21" i="14"/>
  <c r="W20" i="14"/>
  <c r="V20" i="14"/>
  <c r="W19" i="14"/>
  <c r="V19" i="14"/>
  <c r="V18" i="14"/>
  <c r="V17" i="14"/>
  <c r="V16" i="14"/>
  <c r="V15" i="14"/>
  <c r="W27" i="14" s="1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W9" i="14" s="1"/>
  <c r="V8" i="14"/>
  <c r="W8" i="14" s="1"/>
  <c r="V7" i="14"/>
  <c r="V27" i="112"/>
  <c r="W27" i="112" s="1"/>
  <c r="V26" i="112"/>
  <c r="W26" i="112" s="1"/>
  <c r="V25" i="112"/>
  <c r="W25" i="112" s="1"/>
  <c r="V24" i="112"/>
  <c r="W24" i="112" s="1"/>
  <c r="V23" i="112"/>
  <c r="W23" i="112" s="1"/>
  <c r="V22" i="112"/>
  <c r="W22" i="112" s="1"/>
  <c r="V21" i="112"/>
  <c r="W21" i="112" s="1"/>
  <c r="V20" i="112"/>
  <c r="W20" i="112" s="1"/>
  <c r="V19" i="112"/>
  <c r="W19" i="112" s="1"/>
  <c r="V18" i="112"/>
  <c r="W18" i="112" s="1"/>
  <c r="V17" i="112"/>
  <c r="W17" i="112" s="1"/>
  <c r="V16" i="112"/>
  <c r="W16" i="112" s="1"/>
  <c r="V15" i="112"/>
  <c r="W14" i="112"/>
  <c r="V14" i="112"/>
  <c r="W13" i="112"/>
  <c r="V13" i="112"/>
  <c r="W12" i="112"/>
  <c r="V12" i="112"/>
  <c r="W11" i="112"/>
  <c r="V11" i="112"/>
  <c r="W10" i="112"/>
  <c r="V10" i="112"/>
  <c r="V9" i="112"/>
  <c r="V8" i="112"/>
  <c r="V7" i="112"/>
  <c r="W9" i="112" s="1"/>
  <c r="V27" i="111"/>
  <c r="W27" i="111" s="1"/>
  <c r="V26" i="111"/>
  <c r="W26" i="111" s="1"/>
  <c r="V25" i="111"/>
  <c r="W25" i="111" s="1"/>
  <c r="V24" i="111"/>
  <c r="W24" i="111" s="1"/>
  <c r="V23" i="111"/>
  <c r="W23" i="111" s="1"/>
  <c r="V22" i="111"/>
  <c r="W22" i="111" s="1"/>
  <c r="V21" i="111"/>
  <c r="W21" i="111" s="1"/>
  <c r="V20" i="111"/>
  <c r="W20" i="111" s="1"/>
  <c r="V19" i="111"/>
  <c r="W19" i="111" s="1"/>
  <c r="V18" i="111"/>
  <c r="W18" i="111" s="1"/>
  <c r="V17" i="111"/>
  <c r="W17" i="111" s="1"/>
  <c r="V16" i="111"/>
  <c r="W16" i="111" s="1"/>
  <c r="V15" i="111"/>
  <c r="W14" i="111"/>
  <c r="V14" i="111"/>
  <c r="W13" i="111"/>
  <c r="V13" i="111"/>
  <c r="W12" i="111"/>
  <c r="V12" i="111"/>
  <c r="W11" i="111"/>
  <c r="V11" i="111"/>
  <c r="W10" i="111"/>
  <c r="V10" i="111"/>
  <c r="V9" i="111"/>
  <c r="V8" i="111"/>
  <c r="V7" i="111"/>
  <c r="W9" i="111" s="1"/>
  <c r="W16" i="12" l="1"/>
  <c r="W17" i="12"/>
  <c r="W18" i="12"/>
  <c r="W23" i="12"/>
  <c r="W24" i="12"/>
  <c r="W25" i="12"/>
  <c r="W26" i="12"/>
  <c r="W16" i="14"/>
  <c r="W17" i="14"/>
  <c r="W18" i="14"/>
  <c r="W23" i="14"/>
  <c r="W24" i="14"/>
  <c r="W25" i="14"/>
  <c r="W26" i="14"/>
  <c r="W8" i="111"/>
  <c r="W8" i="112"/>
  <c r="C2" i="1" l="1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"/>
        </x15:connection>
      </ext>
    </extLst>
  </connection>
</connections>
</file>

<file path=xl/sharedStrings.xml><?xml version="1.0" encoding="utf-8"?>
<sst xmlns="http://schemas.openxmlformats.org/spreadsheetml/2006/main" count="3462" uniqueCount="935">
  <si>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</si>
  <si>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</si>
  <si>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</si>
  <si>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</si>
  <si>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</si>
  <si>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</si>
  <si>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</si>
  <si>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</si>
  <si>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</si>
  <si>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</si>
  <si>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</si>
  <si>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</si>
  <si>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</si>
  <si>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</si>
  <si>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</si>
  <si>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</si>
  <si>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</si>
  <si>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</si>
  <si>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</si>
  <si>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</si>
  <si>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</si>
  <si>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</si>
  <si>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</si>
  <si>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</si>
  <si>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</si>
  <si>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</si>
  <si>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</si>
  <si>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</si>
  <si>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</si>
  <si>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</si>
  <si>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</si>
  <si>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</si>
  <si>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</si>
  <si>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</si>
  <si>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</si>
  <si>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</si>
  <si>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</si>
  <si>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</si>
  <si>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</si>
  <si>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</si>
  <si>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</si>
  <si>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</si>
  <si>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</si>
  <si>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</si>
  <si>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</si>
  <si>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</si>
  <si>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</si>
  <si>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</si>
  <si>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</si>
  <si>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</si>
  <si>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</si>
  <si>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</si>
  <si>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</si>
  <si>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</si>
  <si>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</si>
  <si>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</si>
  <si>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</si>
  <si>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</si>
  <si>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</si>
  <si>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</si>
  <si>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</si>
  <si>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</si>
  <si>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</si>
  <si>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</si>
  <si>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</si>
  <si>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</si>
  <si>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</si>
  <si>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</si>
  <si>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</si>
  <si>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</si>
  <si>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</si>
  <si>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</si>
  <si>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</si>
  <si>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</si>
  <si>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</si>
  <si>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</si>
  <si>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</si>
  <si>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</si>
  <si>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</si>
  <si>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</si>
  <si>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</si>
  <si>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</si>
  <si>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</si>
  <si>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</si>
  <si>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</si>
  <si>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</si>
  <si>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</si>
  <si>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</si>
  <si>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</si>
  <si>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</si>
  <si>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</si>
  <si>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</si>
  <si>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</si>
  <si>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</si>
  <si>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</si>
  <si>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</si>
  <si>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</si>
  <si>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</si>
  <si>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</si>
  <si>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</si>
  <si>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</si>
  <si>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</si>
  <si>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</si>
  <si>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</si>
  <si>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</si>
  <si>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</si>
  <si>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</si>
  <si>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</si>
  <si>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</si>
  <si>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</si>
  <si>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</si>
  <si>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</si>
  <si>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</si>
  <si>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</si>
  <si>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</si>
  <si>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</si>
  <si>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</si>
  <si>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</si>
  <si>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</si>
  <si>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</si>
  <si>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</si>
  <si>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</si>
  <si>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</si>
  <si>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</si>
  <si>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</si>
  <si>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</si>
  <si>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</si>
  <si>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</si>
  <si>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</si>
  <si>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</si>
  <si>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</si>
  <si>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</si>
  <si>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</si>
  <si>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</si>
  <si>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</si>
  <si>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</si>
  <si>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</si>
  <si>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</si>
  <si>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</si>
  <si>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</si>
  <si>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</si>
  <si>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</si>
  <si>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</si>
  <si>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</si>
  <si>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</si>
  <si>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</si>
  <si>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</si>
  <si>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</si>
  <si>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</si>
  <si>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</si>
  <si>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</si>
  <si>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</si>
  <si>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</si>
  <si>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</si>
  <si>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</si>
  <si>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</si>
  <si>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</si>
  <si>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</si>
  <si>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</si>
  <si>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</si>
  <si>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</si>
  <si>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</si>
  <si>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</si>
  <si>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</si>
  <si>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</si>
  <si>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</si>
  <si>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</si>
  <si>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</si>
  <si>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</si>
  <si>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</si>
  <si>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</si>
  <si>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</si>
  <si>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</si>
  <si>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</si>
  <si>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</si>
  <si>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</si>
  <si>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</si>
  <si>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</si>
  <si>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</si>
  <si>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</si>
  <si>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</si>
  <si>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</si>
  <si>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</si>
  <si>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</si>
  <si>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</si>
  <si>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</si>
  <si>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</si>
  <si>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</si>
  <si>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</si>
  <si>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</si>
  <si>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</si>
  <si>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</si>
  <si>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</si>
  <si>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</si>
  <si>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</si>
  <si>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</si>
  <si>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</si>
  <si>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</si>
  <si>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</si>
  <si>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</si>
  <si>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</si>
  <si>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</si>
  <si>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</si>
  <si>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</si>
  <si>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</si>
  <si>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</si>
  <si>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</si>
  <si>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</si>
  <si>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</si>
  <si>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</si>
  <si>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</si>
  <si>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</si>
  <si>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</si>
  <si>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</si>
  <si>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</si>
  <si>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</si>
  <si>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</si>
  <si>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</si>
  <si>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</si>
  <si>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</si>
  <si>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</si>
  <si>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</si>
  <si>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</si>
  <si>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</si>
  <si>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</si>
  <si>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</si>
  <si>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</si>
  <si>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</si>
  <si>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</si>
  <si>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</si>
  <si>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</si>
  <si>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</si>
  <si>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</si>
  <si>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</si>
  <si>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</si>
  <si>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</si>
  <si>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</si>
  <si>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</si>
  <si>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</si>
  <si>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</si>
  <si>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</si>
  <si>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</si>
  <si>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</si>
  <si>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</si>
  <si>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</si>
  <si>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</si>
  <si>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</si>
  <si>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</si>
  <si>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</si>
  <si>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</si>
  <si>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</si>
  <si>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</si>
  <si>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</si>
  <si>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</si>
  <si>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</si>
  <si>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</si>
  <si>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</si>
  <si>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</si>
  <si>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</si>
  <si>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</si>
  <si>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</si>
  <si>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</si>
  <si>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</si>
  <si>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</si>
  <si>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</si>
  <si>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</si>
  <si>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</si>
  <si>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</si>
  <si>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</si>
  <si>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</si>
  <si>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</si>
  <si>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</si>
  <si>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</si>
  <si>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</si>
  <si>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</si>
  <si>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</si>
  <si>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</si>
  <si>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</si>
  <si>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</si>
  <si>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</si>
  <si>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</si>
  <si>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</si>
  <si>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</si>
  <si>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</si>
  <si>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</si>
  <si>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</si>
  <si>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</si>
  <si>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</si>
  <si>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</si>
  <si>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</si>
  <si>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</si>
  <si>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</si>
  <si>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</si>
  <si>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</si>
  <si>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</si>
  <si>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</si>
  <si>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</si>
  <si>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</si>
  <si>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</si>
  <si>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</si>
  <si>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</si>
  <si>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</si>
  <si>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</si>
  <si>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</si>
  <si>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</si>
  <si>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</si>
  <si>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</si>
  <si>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</si>
  <si>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</si>
  <si>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</si>
  <si>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</si>
  <si>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</si>
  <si>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</si>
  <si>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</si>
  <si>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</si>
  <si>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</si>
  <si>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</si>
  <si>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</si>
  <si>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</si>
  <si>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</si>
  <si>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</si>
  <si>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</si>
  <si>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</si>
  <si>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</si>
  <si>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</si>
  <si>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</si>
  <si>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</si>
  <si>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</si>
  <si>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</si>
  <si>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</si>
  <si>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</si>
  <si>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</si>
  <si>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</si>
  <si>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</si>
  <si>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</si>
  <si>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</si>
  <si>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</si>
  <si>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</si>
  <si>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</si>
  <si>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</si>
  <si>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</si>
  <si>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</si>
  <si>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</si>
  <si>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</si>
  <si>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</si>
  <si>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</si>
  <si>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</si>
  <si>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</si>
  <si>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</si>
  <si>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</si>
  <si>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</si>
  <si>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</si>
  <si>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</si>
  <si>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</si>
  <si>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</si>
  <si>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</si>
  <si>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</si>
  <si>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</si>
  <si>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</si>
  <si>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</si>
  <si>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</si>
  <si>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</si>
  <si>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</si>
  <si>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</si>
  <si>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</si>
  <si>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</si>
  <si>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</si>
  <si>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</si>
  <si>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</si>
  <si>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</si>
  <si>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</si>
  <si>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</si>
  <si>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</si>
  <si>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</si>
  <si>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</si>
  <si>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</si>
  <si>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</si>
  <si>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</si>
  <si>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</si>
  <si>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</si>
  <si>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</si>
  <si>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</si>
  <si>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</si>
  <si>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</si>
  <si>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</si>
  <si>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</si>
  <si>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</si>
  <si>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</si>
  <si>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</si>
  <si>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</si>
  <si>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</si>
  <si>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</si>
  <si>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</si>
  <si>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</si>
  <si>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</si>
  <si>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</si>
  <si>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</si>
  <si>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</si>
  <si>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</si>
  <si>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</si>
  <si>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</si>
  <si>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</si>
  <si>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</si>
  <si>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</si>
  <si>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</si>
  <si>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</si>
  <si>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</si>
  <si>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</si>
  <si>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</si>
  <si>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</si>
  <si>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</si>
  <si>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</si>
  <si>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</si>
  <si>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</si>
  <si>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</si>
  <si>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</si>
  <si>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</si>
  <si>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</si>
  <si>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</si>
  <si>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</si>
  <si>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</si>
  <si>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</si>
  <si>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</si>
  <si>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</si>
  <si>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</si>
  <si>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</si>
  <si>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</si>
  <si>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</si>
  <si>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</si>
  <si>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</si>
  <si>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</si>
  <si>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</si>
  <si>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</si>
  <si>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</si>
  <si>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</si>
  <si>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</si>
  <si>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</si>
  <si>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</si>
  <si>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</si>
  <si>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</si>
  <si>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</si>
  <si>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</si>
  <si>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</si>
  <si>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</si>
  <si>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</si>
  <si>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</si>
  <si>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</si>
  <si>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</si>
  <si>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</si>
  <si>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</si>
  <si>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</si>
  <si>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</si>
  <si>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</si>
  <si>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</si>
  <si>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</si>
  <si>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</si>
  <si>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</si>
  <si>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</si>
  <si>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</si>
  <si>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</si>
  <si>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</si>
  <si>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</si>
  <si>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</si>
  <si>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</si>
  <si>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</si>
  <si>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</si>
  <si>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</si>
  <si>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</si>
  <si>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</si>
  <si>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</si>
  <si>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</si>
  <si>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</si>
  <si>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</si>
  <si>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</si>
  <si>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</si>
  <si>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</si>
  <si>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</si>
  <si>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</si>
  <si>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</si>
  <si>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</si>
  <si>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</si>
  <si>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</si>
  <si>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</si>
  <si>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</si>
  <si>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</si>
  <si>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</si>
  <si>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</si>
  <si>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</si>
  <si>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</si>
  <si>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</si>
  <si>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</si>
  <si>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</si>
  <si>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</si>
  <si>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</si>
  <si>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</si>
  <si>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</si>
  <si>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</si>
  <si>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</si>
  <si>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</si>
  <si>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</si>
  <si>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</si>
  <si>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</si>
  <si>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</si>
  <si>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</si>
  <si>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</si>
  <si>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</si>
  <si>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</si>
  <si>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</si>
  <si>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</si>
  <si>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</si>
  <si>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</si>
  <si>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</si>
  <si>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</si>
  <si>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</si>
  <si>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</si>
  <si>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</si>
  <si>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</si>
  <si>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</si>
  <si>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</si>
  <si>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</si>
  <si>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</si>
  <si>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</si>
  <si>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</si>
  <si>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</si>
  <si>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</si>
  <si>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</si>
  <si>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</si>
  <si>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</si>
  <si>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</si>
  <si>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</si>
  <si>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</si>
  <si>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</si>
  <si>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</si>
  <si>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</si>
  <si>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</si>
  <si>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</si>
  <si>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</si>
  <si>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</si>
  <si>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</si>
  <si>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</si>
  <si>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</si>
  <si>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</si>
  <si>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</si>
  <si>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</si>
  <si>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</si>
  <si>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</si>
  <si>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</si>
  <si>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</si>
  <si>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</si>
  <si>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</si>
  <si>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</si>
  <si>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</si>
  <si>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</si>
  <si>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</si>
  <si>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</si>
  <si>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</si>
  <si>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</si>
  <si>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</si>
  <si>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</si>
  <si>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</si>
  <si>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</si>
  <si>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</si>
  <si>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</si>
  <si>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</si>
  <si>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</si>
  <si>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</si>
  <si>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</si>
  <si>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</si>
  <si>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</si>
  <si>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</si>
  <si>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</si>
  <si>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</si>
  <si>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</si>
  <si>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</si>
  <si>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</si>
  <si>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</si>
  <si>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</si>
  <si>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</si>
  <si>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</si>
  <si>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</si>
  <si>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</si>
  <si>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</si>
  <si>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</si>
  <si>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</si>
  <si>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</si>
  <si>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</si>
  <si>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</si>
  <si>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</si>
  <si>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</si>
  <si>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</si>
  <si>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</si>
  <si>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</si>
  <si>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</si>
  <si>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</si>
  <si>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</si>
  <si>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</si>
  <si>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</si>
  <si>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</si>
  <si>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</si>
  <si>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</si>
  <si>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</si>
  <si>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</si>
  <si>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</si>
  <si>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</si>
  <si>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</si>
  <si>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</si>
  <si>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</si>
  <si>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</si>
  <si>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</si>
  <si>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</si>
  <si>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</si>
  <si>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</si>
  <si>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</si>
  <si>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</si>
  <si>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</si>
  <si>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</si>
  <si>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</si>
  <si>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</si>
  <si>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</si>
  <si>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</si>
  <si>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</si>
  <si>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</si>
  <si>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</si>
  <si>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</si>
  <si>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</si>
  <si>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</si>
  <si>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</si>
  <si>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</si>
  <si>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</si>
  <si>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</si>
  <si>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</si>
  <si>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</si>
  <si>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</si>
  <si>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</si>
  <si>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</si>
  <si>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</si>
  <si>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</si>
  <si>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</si>
  <si>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</si>
  <si>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</si>
  <si>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</si>
  <si>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</si>
  <si>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</si>
  <si>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</si>
  <si>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</si>
  <si>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</si>
  <si>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</si>
  <si>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</si>
  <si>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</si>
  <si>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</si>
  <si>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</si>
  <si>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</si>
  <si>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</si>
  <si>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</si>
  <si>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</si>
  <si>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</si>
  <si>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</si>
  <si>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</si>
  <si>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</si>
  <si>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</si>
  <si>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</si>
  <si>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</si>
  <si>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</si>
  <si>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</si>
  <si>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</si>
  <si>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</si>
  <si>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</si>
  <si>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</si>
  <si>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</si>
  <si>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</si>
  <si>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</si>
  <si>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</si>
  <si>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</si>
  <si>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</si>
  <si>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</si>
  <si>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</si>
  <si>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</si>
  <si>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</si>
  <si>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</si>
  <si>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</si>
  <si>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</si>
  <si>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</si>
  <si>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</si>
  <si>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</si>
  <si>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</si>
  <si>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</si>
  <si>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</si>
  <si>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</si>
  <si>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</si>
  <si>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</si>
  <si>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</si>
  <si>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</si>
  <si>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</si>
  <si>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</si>
  <si>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</si>
  <si>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</si>
  <si>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</si>
  <si>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</si>
  <si>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</si>
  <si>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</si>
  <si>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</si>
  <si>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</si>
  <si>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</si>
  <si>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</si>
  <si>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</si>
  <si>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</si>
  <si>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</si>
  <si>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</si>
  <si>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</si>
  <si>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</si>
  <si>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</si>
  <si>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</si>
  <si>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</si>
  <si>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</si>
  <si>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</si>
  <si>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</si>
  <si>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</si>
  <si>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</si>
  <si>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</si>
  <si>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</si>
  <si>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</si>
  <si>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</si>
  <si>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</si>
  <si>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</si>
  <si>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</si>
  <si>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</si>
  <si>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</si>
  <si>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</si>
  <si>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</si>
  <si>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</si>
  <si>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</si>
  <si>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</si>
  <si>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</si>
  <si>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</si>
  <si>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</si>
  <si>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</si>
  <si>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</si>
  <si>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</si>
  <si>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</si>
  <si>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</si>
  <si>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</si>
  <si>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</si>
  <si>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</si>
  <si>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</si>
  <si>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</si>
  <si>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</si>
  <si>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</si>
  <si>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</si>
  <si>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</si>
  <si>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</si>
  <si>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</si>
  <si>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</si>
  <si>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</si>
  <si>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</si>
  <si>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</si>
  <si>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</si>
  <si>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</si>
  <si>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</si>
  <si>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</si>
  <si>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</si>
  <si>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</si>
  <si>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</si>
  <si>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</si>
  <si>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</si>
  <si>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</si>
  <si>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</si>
  <si>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</si>
  <si>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</si>
  <si>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</si>
  <si>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</si>
  <si>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</si>
  <si>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</si>
  <si>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</si>
  <si>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</si>
  <si>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</si>
  <si>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</si>
  <si>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</si>
  <si>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</si>
  <si>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</si>
  <si>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</si>
  <si>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</si>
  <si>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</si>
  <si>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</si>
  <si>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</si>
  <si>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</si>
  <si>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</si>
  <si>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</si>
  <si>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</si>
  <si>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</si>
  <si>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</si>
  <si>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</si>
  <si>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</si>
  <si>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</si>
  <si>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</si>
  <si>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</si>
  <si>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</si>
  <si>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</si>
  <si>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</si>
  <si>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</si>
  <si>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</si>
  <si>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</si>
  <si>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</si>
  <si>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</si>
  <si>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</si>
  <si>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</si>
  <si>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</si>
  <si>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</si>
  <si>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</si>
  <si>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</si>
  <si>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</si>
  <si>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</si>
  <si>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</si>
  <si>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</si>
  <si>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</si>
  <si>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</si>
  <si>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</si>
  <si>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</si>
  <si>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</si>
  <si>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</si>
  <si>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</si>
  <si>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</si>
  <si>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</si>
  <si>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</si>
  <si>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</si>
  <si>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</si>
  <si>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</si>
  <si>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</si>
  <si>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</si>
  <si>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</si>
  <si>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</si>
  <si>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</si>
  <si>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</si>
  <si>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</si>
  <si>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</si>
  <si>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</si>
  <si>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</si>
  <si>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</si>
  <si>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</si>
  <si>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</si>
  <si>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</si>
  <si>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</si>
  <si>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</si>
  <si>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</si>
  <si>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</si>
  <si>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</si>
  <si>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</si>
  <si>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</si>
  <si>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</si>
  <si>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начального общего образования, основного общего образования, среднего общего образования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</si>
  <si>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</si>
  <si>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</si>
  <si>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</si>
  <si>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</si>
  <si>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заместитель директора</t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</si>
  <si>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</si>
  <si>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</si>
  <si>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</si>
  <si>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Адаптивная физическая культура</t>
  </si>
  <si>
    <t>начального общего образования и основного общего образования</t>
  </si>
  <si>
    <t>среднего общего образования</t>
  </si>
  <si>
    <t>учитель начальных классов / предмет</t>
  </si>
  <si>
    <t>заместитель директора / предмет</t>
  </si>
  <si>
    <t>да, муниципальный уровень</t>
  </si>
  <si>
    <t>Менеджмент в образовании</t>
  </si>
  <si>
    <t>да, русский язык</t>
  </si>
  <si>
    <t>другая должность / предмет</t>
  </si>
  <si>
    <t>Педагогика и психология дополнительного образования</t>
  </si>
  <si>
    <t>да, региональный уровень</t>
  </si>
  <si>
    <t>589755074</t>
  </si>
  <si>
    <t>step_sh003_u016</t>
  </si>
  <si>
    <t>МКОУ СОШ № 4 им. П. В. Лобанова</t>
  </si>
  <si>
    <t>step_sh003_u004</t>
  </si>
  <si>
    <t>step_sh003_u003</t>
  </si>
  <si>
    <t>step_sh003_u006</t>
  </si>
  <si>
    <t>step_sh003_u008</t>
  </si>
  <si>
    <t>step_sh003_u015</t>
  </si>
  <si>
    <t>да, биология</t>
  </si>
  <si>
    <t>step_sh003_u011</t>
  </si>
  <si>
    <t>да, химия</t>
  </si>
  <si>
    <t>step_sh003_u014</t>
  </si>
  <si>
    <t>step_sh003_u017</t>
  </si>
  <si>
    <t>step_sh003_u001</t>
  </si>
  <si>
    <t>step_sh003_u002</t>
  </si>
  <si>
    <t>step_sh003_u005</t>
  </si>
  <si>
    <t>step_sh003_u009</t>
  </si>
  <si>
    <t>step_sh003_u007</t>
  </si>
  <si>
    <t>step_sh003_u013</t>
  </si>
  <si>
    <t xml:space="preserve">да, иностранные языки </t>
  </si>
  <si>
    <t>step_sh003_u010</t>
  </si>
  <si>
    <t>step_sh003_u012</t>
  </si>
  <si>
    <t>step_sh001_u001</t>
  </si>
  <si>
    <t>МКОУ ООШ № 9, с.Озерное</t>
  </si>
  <si>
    <t>step_sh001_u002</t>
  </si>
  <si>
    <t>step_sh001_u008</t>
  </si>
  <si>
    <t>step_sh001_u005</t>
  </si>
  <si>
    <t>step_sh001_u004</t>
  </si>
  <si>
    <t>step_sh003_u018</t>
  </si>
  <si>
    <t>step_sh003_u019</t>
  </si>
  <si>
    <t>step_sh003_u021</t>
  </si>
  <si>
    <t>step_sh003_u020</t>
  </si>
  <si>
    <t>step_sh003_u023</t>
  </si>
  <si>
    <t>step_sh003_u024</t>
  </si>
  <si>
    <t>step_sh003_u022</t>
  </si>
  <si>
    <t>step_sh002_u001</t>
  </si>
  <si>
    <t>МКОУ ООШ№8. х.Восточный</t>
  </si>
  <si>
    <t>step_sh001_u007</t>
  </si>
  <si>
    <t>step_sh001_u006</t>
  </si>
  <si>
    <t>step_sh001_u003</t>
  </si>
  <si>
    <t>step_sh001_u009</t>
  </si>
  <si>
    <t>step_sh001_u017</t>
  </si>
  <si>
    <t>step_sh002_u002</t>
  </si>
  <si>
    <t>step_sh004_u003</t>
  </si>
  <si>
    <t>МКОУ СОШ № 6, с.Ольгино</t>
  </si>
  <si>
    <t>step_sh004_u012</t>
  </si>
  <si>
    <t>step_sh004_u010</t>
  </si>
  <si>
    <t>step_sh004_u007</t>
  </si>
  <si>
    <t>step_sh004_u008</t>
  </si>
  <si>
    <t>step_sh004_u011</t>
  </si>
  <si>
    <t>step_sh004_u009</t>
  </si>
  <si>
    <t>step_sh004_u004</t>
  </si>
  <si>
    <t>step_sh004_u006</t>
  </si>
  <si>
    <t>step_sh002_u003</t>
  </si>
  <si>
    <t>step_sh002_u004</t>
  </si>
  <si>
    <t>step_sh002_u005</t>
  </si>
  <si>
    <t>step_sh002_u006</t>
  </si>
  <si>
    <t>step_sh004_u103</t>
  </si>
  <si>
    <t>step_sh004_u001</t>
  </si>
  <si>
    <t>step_sh004_u104</t>
  </si>
  <si>
    <t>step_sh004_u102</t>
  </si>
  <si>
    <t>step_sh004_u100</t>
  </si>
  <si>
    <t>step_sh004_u105</t>
  </si>
  <si>
    <t>да, обществознание</t>
  </si>
  <si>
    <t>step_sh004_u101</t>
  </si>
  <si>
    <t>step_sh004_u002</t>
  </si>
  <si>
    <t>step_sh004_u005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</si>
</sst>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39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3" fillId="0" borderId="66" xfId="0" applyNumberFormat="1" applyFont="1" applyBorder="1" applyAlignment="1">
      <alignment horizontal="center" vertical="center"/>
    </xf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91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12</c:v>
                </c:pt>
                <c:pt idx="1">
                  <c:v>2</c:v>
                </c:pt>
                <c:pt idx="2">
                  <c:v>20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0.31578947368421051</c:v>
                </c:pt>
                <c:pt idx="1">
                  <c:v>5.2631578947368418E-2</c:v>
                </c:pt>
                <c:pt idx="2">
                  <c:v>0.52631578947368418</c:v>
                </c:pt>
                <c:pt idx="3">
                  <c:v>0.10526315789473684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8.3333333333333332E-3"/>
                  <c:y val="-0.19465023729792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2.8708133971291867E-2</c:v>
                </c:pt>
                <c:pt idx="1">
                  <c:v>9.5693779904306216E-3</c:v>
                </c:pt>
                <c:pt idx="2">
                  <c:v>0.76315789473684215</c:v>
                </c:pt>
                <c:pt idx="3">
                  <c:v>0.22488038277511962</c:v>
                </c:pt>
                <c:pt idx="4">
                  <c:v>0.25119617224880381</c:v>
                </c:pt>
                <c:pt idx="5">
                  <c:v>0.11961722488038277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0.13793103448275862</c:v>
                </c:pt>
                <c:pt idx="4">
                  <c:v>6.8965517241379309E-2</c:v>
                </c:pt>
                <c:pt idx="5">
                  <c:v>0.1206896551724138</c:v>
                </c:pt>
                <c:pt idx="6">
                  <c:v>0.13793103448275862</c:v>
                </c:pt>
                <c:pt idx="7">
                  <c:v>0.18965517241379309</c:v>
                </c:pt>
                <c:pt idx="8">
                  <c:v>0.18965517241379309</c:v>
                </c:pt>
                <c:pt idx="9">
                  <c:v>0.1206896551724138</c:v>
                </c:pt>
                <c:pt idx="10">
                  <c:v>3.4482758620689655E-2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0.13793103448275862</c:v>
                </c:pt>
                <c:pt idx="4">
                  <c:v>6.8965517241379309E-2</c:v>
                </c:pt>
                <c:pt idx="5">
                  <c:v>0.1206896551724138</c:v>
                </c:pt>
                <c:pt idx="6">
                  <c:v>0.13793103448275862</c:v>
                </c:pt>
                <c:pt idx="7">
                  <c:v>0.18965517241379309</c:v>
                </c:pt>
                <c:pt idx="8">
                  <c:v>0.18965517241379309</c:v>
                </c:pt>
                <c:pt idx="9">
                  <c:v>0.1206896551724138</c:v>
                </c:pt>
                <c:pt idx="10">
                  <c:v>3.4482758620689655E-2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0.39602738191168857"/>
                  <c:y val="-0.104089138081832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8237019000927214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-2.7312125706811612E-2"/>
                  <c:y val="-1.4869876868833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8.6206896551724144E-2</c:v>
                </c:pt>
                <c:pt idx="1">
                  <c:v>0</c:v>
                </c:pt>
                <c:pt idx="2">
                  <c:v>8.6206896551724144E-2</c:v>
                </c:pt>
                <c:pt idx="3">
                  <c:v>0.1206896551724138</c:v>
                </c:pt>
                <c:pt idx="4">
                  <c:v>5.1724137931034482E-2</c:v>
                </c:pt>
                <c:pt idx="5">
                  <c:v>0.20689655172413793</c:v>
                </c:pt>
                <c:pt idx="6">
                  <c:v>0.25862068965517243</c:v>
                </c:pt>
                <c:pt idx="7">
                  <c:v>0.18965517241379309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8.6206896551724144E-2</c:v>
                </c:pt>
                <c:pt idx="1">
                  <c:v>0</c:v>
                </c:pt>
                <c:pt idx="2">
                  <c:v>8.6206896551724144E-2</c:v>
                </c:pt>
                <c:pt idx="3">
                  <c:v>0.1206896551724138</c:v>
                </c:pt>
                <c:pt idx="4">
                  <c:v>5.1724137931034482E-2</c:v>
                </c:pt>
                <c:pt idx="5">
                  <c:v>0.20689655172413793</c:v>
                </c:pt>
                <c:pt idx="6">
                  <c:v>0.25862068965517243</c:v>
                </c:pt>
                <c:pt idx="7">
                  <c:v>0.18965517241379309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8.6206896551724144E-2</c:v>
                </c:pt>
                <c:pt idx="1">
                  <c:v>0</c:v>
                </c:pt>
                <c:pt idx="2">
                  <c:v>8.6206896551724144E-2</c:v>
                </c:pt>
                <c:pt idx="3">
                  <c:v>0.17241379310344829</c:v>
                </c:pt>
                <c:pt idx="5">
                  <c:v>0.46551724137931033</c:v>
                </c:pt>
                <c:pt idx="7">
                  <c:v>0.18965517241379309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0.67241379310344829</c:v>
                </c:pt>
                <c:pt idx="1">
                  <c:v>0.2413793103448276</c:v>
                </c:pt>
                <c:pt idx="2">
                  <c:v>0.10344827586206896</c:v>
                </c:pt>
                <c:pt idx="3">
                  <c:v>0.10344827586206896</c:v>
                </c:pt>
                <c:pt idx="4">
                  <c:v>8.6206896551724144E-2</c:v>
                </c:pt>
                <c:pt idx="5">
                  <c:v>3.4482758620689655E-2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[СтепКадры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4%20&#1087;.%20&#1042;&#1077;&#1088;&#1093;&#1085;&#1077;&#1089;&#1090;&#1077;&#1087;&#1085;&#1086;&#1081;%20&#1057;&#1090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6%20&#1089;.%20&#1054;&#1083;&#1100;&#1075;&#1080;&#1085;&#1086;%20&#1057;&#1090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8%20&#1093;.%20&#1042;&#1086;&#1089;&#1090;&#1086;&#1095;&#1085;&#1099;&#1081;%20&#1057;&#1090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4;&#1054;&#1064;%20&#8470;%209%20&#1089;.%20&#1054;&#1079;&#1077;&#1088;&#1085;&#1086;&#1077;%20&#1057;&#1090;&#1052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Степновский_муниципальный_округ</v>
          </cell>
        </row>
        <row r="3">
          <cell r="C3" t="str">
            <v>МКОУ СОШ № 4 п. Верхнестепной</v>
          </cell>
          <cell r="P3" t="str">
            <v>step_sh003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Степновский_муниципальный_округ</v>
          </cell>
        </row>
        <row r="3">
          <cell r="C3" t="str">
            <v>МКОУ СОШ № 6 с. Ольгино</v>
          </cell>
          <cell r="P3" t="str">
            <v>step_sh004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Степновский_муниципальный_округ</v>
          </cell>
        </row>
        <row r="3">
          <cell r="C3" t="str">
            <v>МКОУ СОШ № 8 х. Восточный</v>
          </cell>
          <cell r="P3" t="str">
            <v>step_sh002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Степновский_муниципальный_округ</v>
          </cell>
        </row>
        <row r="3">
          <cell r="C3" t="str">
            <v>МКОУ ООШ № 9 с. Озерное</v>
          </cell>
          <cell r="P3" t="str">
            <v>589755074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60" zoomScaleNormal="60" workbookViewId="0">
      <selection activeCell="B10" sqref="B10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1" t="s">
        <v>38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3"/>
      <c r="Y1" s="34" t="s">
        <v>596</v>
      </c>
    </row>
    <row r="2" spans="1:49" ht="33.75" customHeight="1" thickBot="1" x14ac:dyDescent="0.35">
      <c r="A2" s="294" t="s">
        <v>421</v>
      </c>
      <c r="B2" s="295"/>
      <c r="C2" s="296" t="s">
        <v>415</v>
      </c>
      <c r="D2" s="297"/>
      <c r="E2" s="297"/>
      <c r="F2" s="297"/>
      <c r="G2" s="297"/>
      <c r="H2" s="297"/>
      <c r="I2" s="297"/>
      <c r="J2" s="297"/>
      <c r="K2" s="297"/>
      <c r="L2" s="297"/>
      <c r="M2" s="298"/>
      <c r="N2" s="299"/>
      <c r="O2" s="300"/>
      <c r="P2" s="300"/>
      <c r="Q2" s="300"/>
      <c r="R2" s="300"/>
      <c r="S2" s="300"/>
      <c r="T2" s="300"/>
      <c r="U2" s="300"/>
      <c r="V2" s="300"/>
      <c r="W2" s="301"/>
      <c r="X2" s="3"/>
      <c r="Y2" s="272"/>
      <c r="Z2" s="305" t="s">
        <v>589</v>
      </c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</row>
    <row r="3" spans="1:49" ht="33.75" customHeight="1" thickBot="1" x14ac:dyDescent="0.35">
      <c r="A3" s="336" t="s">
        <v>0</v>
      </c>
      <c r="B3" s="337"/>
      <c r="C3" s="338" t="s">
        <v>364</v>
      </c>
      <c r="D3" s="339"/>
      <c r="E3" s="339"/>
      <c r="F3" s="339"/>
      <c r="G3" s="339"/>
      <c r="H3" s="339"/>
      <c r="I3" s="339"/>
      <c r="J3" s="339"/>
      <c r="K3" s="339"/>
      <c r="L3" s="339"/>
      <c r="M3" s="340"/>
      <c r="N3" s="336" t="s">
        <v>81</v>
      </c>
      <c r="O3" s="337"/>
      <c r="P3" s="302" t="s">
        <v>568</v>
      </c>
      <c r="Q3" s="303"/>
      <c r="R3" s="304"/>
      <c r="S3" s="271"/>
      <c r="T3" s="270"/>
      <c r="U3" s="289"/>
      <c r="V3" s="289"/>
      <c r="W3" s="290"/>
      <c r="X3" s="3"/>
      <c r="Y3" s="269"/>
      <c r="Z3" s="305" t="s">
        <v>588</v>
      </c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</row>
    <row r="4" spans="1:49" s="141" customFormat="1" ht="36.75" customHeight="1" thickBot="1" x14ac:dyDescent="0.35">
      <c r="A4" s="311" t="s">
        <v>23</v>
      </c>
      <c r="B4" s="312"/>
      <c r="C4" s="317" t="s">
        <v>587</v>
      </c>
      <c r="D4" s="318"/>
      <c r="E4" s="318"/>
      <c r="F4" s="318"/>
      <c r="G4" s="318"/>
      <c r="H4" s="318"/>
      <c r="I4" s="318"/>
      <c r="J4" s="318"/>
      <c r="K4" s="318"/>
      <c r="L4" s="318"/>
      <c r="M4" s="319"/>
      <c r="N4" s="320" t="s">
        <v>590</v>
      </c>
      <c r="O4" s="321"/>
      <c r="P4" s="321"/>
      <c r="Q4" s="321"/>
      <c r="R4" s="322"/>
      <c r="S4" s="321" t="s">
        <v>591</v>
      </c>
      <c r="T4" s="321"/>
      <c r="U4" s="321"/>
      <c r="V4" s="326" t="s">
        <v>34</v>
      </c>
      <c r="W4" s="327"/>
      <c r="Y4" s="268"/>
      <c r="Z4" s="330" t="s">
        <v>592</v>
      </c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3"/>
      <c r="B5" s="314"/>
      <c r="C5" s="331" t="s">
        <v>35</v>
      </c>
      <c r="D5" s="332"/>
      <c r="E5" s="332"/>
      <c r="F5" s="332"/>
      <c r="G5" s="333"/>
      <c r="H5" s="334" t="s">
        <v>36</v>
      </c>
      <c r="I5" s="332"/>
      <c r="J5" s="332"/>
      <c r="K5" s="332"/>
      <c r="L5" s="332"/>
      <c r="M5" s="335"/>
      <c r="N5" s="323"/>
      <c r="O5" s="324"/>
      <c r="P5" s="324"/>
      <c r="Q5" s="324"/>
      <c r="R5" s="325"/>
      <c r="S5" s="321"/>
      <c r="T5" s="321"/>
      <c r="U5" s="321"/>
      <c r="V5" s="328"/>
      <c r="W5" s="329"/>
      <c r="Z5" s="3"/>
    </row>
    <row r="6" spans="1:49" s="3" customFormat="1" ht="31.5" customHeight="1" thickBot="1" x14ac:dyDescent="0.35">
      <c r="A6" s="315"/>
      <c r="B6" s="31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6">
        <v>10</v>
      </c>
      <c r="T6" s="265">
        <v>11</v>
      </c>
      <c r="U6" s="287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06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11</v>
      </c>
      <c r="W7" s="252"/>
      <c r="Z7" s="3"/>
    </row>
    <row r="8" spans="1:49" ht="39.950000000000003" customHeight="1" x14ac:dyDescent="0.3">
      <c r="A8" s="307"/>
      <c r="B8" s="261" t="s">
        <v>24</v>
      </c>
      <c r="C8" s="207">
        <v>0</v>
      </c>
      <c r="D8" s="206">
        <v>1</v>
      </c>
      <c r="E8" s="206">
        <v>0</v>
      </c>
      <c r="F8" s="206">
        <v>0</v>
      </c>
      <c r="G8" s="206">
        <v>1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1</v>
      </c>
      <c r="Q8" s="206">
        <v>0</v>
      </c>
      <c r="R8" s="208">
        <v>1</v>
      </c>
      <c r="S8" s="207">
        <v>0</v>
      </c>
      <c r="T8" s="206">
        <v>0</v>
      </c>
      <c r="U8" s="205">
        <v>0</v>
      </c>
      <c r="V8" s="245">
        <f t="shared" si="0"/>
        <v>4</v>
      </c>
      <c r="W8" s="244">
        <f>V8/V7*100</f>
        <v>36.363636363636367</v>
      </c>
    </row>
    <row r="9" spans="1:49" ht="39.950000000000003" customHeight="1" x14ac:dyDescent="0.3">
      <c r="A9" s="307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07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07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07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07"/>
      <c r="B13" s="261" t="s">
        <v>89</v>
      </c>
      <c r="C13" s="207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8">
        <v>0</v>
      </c>
      <c r="N13" s="209">
        <v>0</v>
      </c>
      <c r="O13" s="206">
        <v>0</v>
      </c>
      <c r="P13" s="206">
        <v>0</v>
      </c>
      <c r="Q13" s="206">
        <v>0</v>
      </c>
      <c r="R13" s="208">
        <v>0</v>
      </c>
      <c r="S13" s="207">
        <v>0</v>
      </c>
      <c r="T13" s="206">
        <v>0</v>
      </c>
      <c r="U13" s="205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08"/>
      <c r="B14" s="260" t="s">
        <v>90</v>
      </c>
      <c r="C14" s="207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8">
        <v>0</v>
      </c>
      <c r="N14" s="209">
        <v>0</v>
      </c>
      <c r="O14" s="206">
        <v>0</v>
      </c>
      <c r="P14" s="206">
        <v>0</v>
      </c>
      <c r="Q14" s="206">
        <v>0</v>
      </c>
      <c r="R14" s="208">
        <v>0</v>
      </c>
      <c r="S14" s="207">
        <v>0</v>
      </c>
      <c r="T14" s="206">
        <v>0</v>
      </c>
      <c r="U14" s="205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09" t="s">
        <v>27</v>
      </c>
      <c r="B15" s="262" t="s">
        <v>37</v>
      </c>
      <c r="C15" s="258">
        <v>0</v>
      </c>
      <c r="D15" s="255">
        <v>18</v>
      </c>
      <c r="E15" s="255">
        <v>19</v>
      </c>
      <c r="F15" s="255">
        <v>23</v>
      </c>
      <c r="G15" s="255">
        <v>19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22</v>
      </c>
      <c r="O15" s="255">
        <v>17</v>
      </c>
      <c r="P15" s="255">
        <v>17</v>
      </c>
      <c r="Q15" s="255">
        <v>13</v>
      </c>
      <c r="R15" s="257">
        <v>11</v>
      </c>
      <c r="S15" s="256">
        <v>4</v>
      </c>
      <c r="T15" s="255">
        <v>6</v>
      </c>
      <c r="U15" s="254">
        <v>0</v>
      </c>
      <c r="V15" s="253">
        <f t="shared" si="0"/>
        <v>169</v>
      </c>
      <c r="W15" s="252"/>
    </row>
    <row r="16" spans="1:49" ht="39.950000000000003" customHeight="1" x14ac:dyDescent="0.3">
      <c r="A16" s="307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0"/>
      <c r="B17" s="260" t="s">
        <v>25</v>
      </c>
      <c r="C17" s="242">
        <v>0</v>
      </c>
      <c r="D17" s="239">
        <v>18</v>
      </c>
      <c r="E17" s="239">
        <v>0</v>
      </c>
      <c r="F17" s="239">
        <v>0</v>
      </c>
      <c r="G17" s="239">
        <v>19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17</v>
      </c>
      <c r="Q17" s="239">
        <v>0</v>
      </c>
      <c r="R17" s="241">
        <v>11</v>
      </c>
      <c r="S17" s="240">
        <v>0</v>
      </c>
      <c r="T17" s="239">
        <v>0</v>
      </c>
      <c r="U17" s="238">
        <v>0</v>
      </c>
      <c r="V17" s="237">
        <f t="shared" si="0"/>
        <v>65</v>
      </c>
      <c r="W17" s="236">
        <f>V17/V15*100</f>
        <v>38.461538461538467</v>
      </c>
    </row>
    <row r="18" spans="1:23" ht="39.950000000000003" customHeight="1" x14ac:dyDescent="0.3">
      <c r="A18" s="306" t="s">
        <v>28</v>
      </c>
      <c r="B18" s="259" t="s">
        <v>595</v>
      </c>
      <c r="C18" s="258">
        <v>0</v>
      </c>
      <c r="D18" s="255">
        <v>1</v>
      </c>
      <c r="E18" s="255">
        <v>0</v>
      </c>
      <c r="F18" s="255">
        <v>1</v>
      </c>
      <c r="G18" s="255">
        <v>2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1</v>
      </c>
      <c r="Q18" s="255">
        <v>0</v>
      </c>
      <c r="R18" s="257">
        <v>2</v>
      </c>
      <c r="S18" s="256">
        <v>0</v>
      </c>
      <c r="T18" s="255">
        <v>1</v>
      </c>
      <c r="U18" s="254">
        <v>0</v>
      </c>
      <c r="V18" s="253">
        <f t="shared" si="0"/>
        <v>8</v>
      </c>
      <c r="W18" s="252">
        <f>V18/V15*100</f>
        <v>4.7337278106508878</v>
      </c>
    </row>
    <row r="19" spans="1:23" ht="39.950000000000003" customHeight="1" x14ac:dyDescent="0.3">
      <c r="A19" s="309"/>
      <c r="B19" s="210" t="s">
        <v>424</v>
      </c>
      <c r="C19" s="209">
        <v>0</v>
      </c>
      <c r="D19" s="206">
        <v>1</v>
      </c>
      <c r="E19" s="206">
        <v>0</v>
      </c>
      <c r="F19" s="206">
        <v>0</v>
      </c>
      <c r="G19" s="206">
        <v>2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1</v>
      </c>
      <c r="Q19" s="206">
        <v>0</v>
      </c>
      <c r="R19" s="208">
        <v>1</v>
      </c>
      <c r="S19" s="207">
        <v>0</v>
      </c>
      <c r="T19" s="206">
        <v>0</v>
      </c>
      <c r="U19" s="205">
        <v>0</v>
      </c>
      <c r="V19" s="245">
        <f t="shared" si="0"/>
        <v>5</v>
      </c>
      <c r="W19" s="244">
        <f>V19/V18*100</f>
        <v>62.5</v>
      </c>
    </row>
    <row r="20" spans="1:23" ht="39.950000000000003" customHeight="1" x14ac:dyDescent="0.3">
      <c r="A20" s="309"/>
      <c r="B20" s="251" t="s">
        <v>425</v>
      </c>
      <c r="C20" s="209">
        <v>0</v>
      </c>
      <c r="D20" s="206">
        <v>1</v>
      </c>
      <c r="E20" s="206">
        <v>0</v>
      </c>
      <c r="F20" s="206">
        <v>0</v>
      </c>
      <c r="G20" s="206">
        <v>1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1</v>
      </c>
      <c r="S20" s="207">
        <v>0</v>
      </c>
      <c r="T20" s="206">
        <v>0</v>
      </c>
      <c r="U20" s="205">
        <v>0</v>
      </c>
      <c r="V20" s="245">
        <f t="shared" si="0"/>
        <v>3</v>
      </c>
      <c r="W20" s="244">
        <f>V20/V18*100</f>
        <v>37.5</v>
      </c>
    </row>
    <row r="21" spans="1:23" ht="39.950000000000003" customHeight="1" x14ac:dyDescent="0.3">
      <c r="A21" s="307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08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2</v>
      </c>
      <c r="G23" s="230">
        <v>1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0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3</v>
      </c>
      <c r="W23" s="227">
        <f>V23/V15*100</f>
        <v>1.7751479289940828</v>
      </c>
    </row>
    <row r="24" spans="1:23" ht="39.950000000000003" customHeight="1" thickBot="1" x14ac:dyDescent="0.35">
      <c r="A24" s="288" t="s">
        <v>30</v>
      </c>
      <c r="B24" s="234" t="s">
        <v>46</v>
      </c>
      <c r="C24" s="233">
        <v>0</v>
      </c>
      <c r="D24" s="230">
        <v>19</v>
      </c>
      <c r="E24" s="230">
        <v>16</v>
      </c>
      <c r="F24" s="230">
        <v>18</v>
      </c>
      <c r="G24" s="230">
        <v>11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15</v>
      </c>
      <c r="O24" s="230">
        <v>12</v>
      </c>
      <c r="P24" s="230">
        <v>13</v>
      </c>
      <c r="Q24" s="230">
        <v>12</v>
      </c>
      <c r="R24" s="232">
        <v>7</v>
      </c>
      <c r="S24" s="231">
        <v>3</v>
      </c>
      <c r="T24" s="230">
        <v>6</v>
      </c>
      <c r="U24" s="229">
        <v>0</v>
      </c>
      <c r="V24" s="228">
        <f t="shared" si="0"/>
        <v>132</v>
      </c>
      <c r="W24" s="227">
        <f>V24/V15*100</f>
        <v>78.10650887573965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5</v>
      </c>
      <c r="E25" s="202">
        <v>5</v>
      </c>
      <c r="F25" s="202">
        <v>4</v>
      </c>
      <c r="G25" s="202">
        <v>5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7</v>
      </c>
      <c r="O25" s="202">
        <v>4</v>
      </c>
      <c r="P25" s="202">
        <v>7</v>
      </c>
      <c r="Q25" s="202">
        <v>3</v>
      </c>
      <c r="R25" s="143">
        <v>3</v>
      </c>
      <c r="S25" s="203">
        <v>1</v>
      </c>
      <c r="T25" s="202">
        <v>2</v>
      </c>
      <c r="U25" s="201">
        <v>0</v>
      </c>
      <c r="V25" s="200">
        <f t="shared" si="0"/>
        <v>46</v>
      </c>
      <c r="W25" s="144">
        <f>V25/V15*100</f>
        <v>27.218934911242602</v>
      </c>
    </row>
    <row r="26" spans="1:23" ht="39.950000000000003" customHeight="1" thickBot="1" x14ac:dyDescent="0.35">
      <c r="A26" s="288" t="s">
        <v>32</v>
      </c>
      <c r="B26" s="234" t="s">
        <v>429</v>
      </c>
      <c r="C26" s="233">
        <v>0</v>
      </c>
      <c r="D26" s="230">
        <v>4</v>
      </c>
      <c r="E26" s="230">
        <v>1</v>
      </c>
      <c r="F26" s="230">
        <v>4</v>
      </c>
      <c r="G26" s="230">
        <v>1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3</v>
      </c>
      <c r="O26" s="230">
        <v>4</v>
      </c>
      <c r="P26" s="230">
        <v>1</v>
      </c>
      <c r="Q26" s="230">
        <v>2</v>
      </c>
      <c r="R26" s="232">
        <v>0</v>
      </c>
      <c r="S26" s="231">
        <v>0</v>
      </c>
      <c r="T26" s="230">
        <v>0</v>
      </c>
      <c r="U26" s="229">
        <v>0</v>
      </c>
      <c r="V26" s="228">
        <f t="shared" si="0"/>
        <v>20</v>
      </c>
      <c r="W26" s="227">
        <f>V26/V15*100</f>
        <v>11.834319526627219</v>
      </c>
    </row>
    <row r="27" spans="1:23" ht="39.950000000000003" customHeight="1" thickBot="1" x14ac:dyDescent="0.35">
      <c r="A27" s="288" t="s">
        <v>33</v>
      </c>
      <c r="B27" s="234" t="s">
        <v>2</v>
      </c>
      <c r="C27" s="233">
        <v>0</v>
      </c>
      <c r="D27" s="230">
        <v>2</v>
      </c>
      <c r="E27" s="230">
        <v>3</v>
      </c>
      <c r="F27" s="230">
        <v>4</v>
      </c>
      <c r="G27" s="230">
        <v>7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6</v>
      </c>
      <c r="O27" s="230">
        <v>7</v>
      </c>
      <c r="P27" s="230">
        <v>4</v>
      </c>
      <c r="Q27" s="230">
        <v>1</v>
      </c>
      <c r="R27" s="232">
        <v>1</v>
      </c>
      <c r="S27" s="231">
        <v>0</v>
      </c>
      <c r="T27" s="230">
        <v>0</v>
      </c>
      <c r="U27" s="229">
        <v>0</v>
      </c>
      <c r="V27" s="228">
        <f t="shared" si="0"/>
        <v>35</v>
      </c>
      <c r="W27" s="227">
        <f>V27/V15*100</f>
        <v>20.710059171597635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РРСО\РЕЗУЛЬТАТЫ\!Таблицы\Степновский\[МКОУ СОШ № 4 п. Верхнестепной СтМО.xlsx]Список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РРСО\РЕЗУЛЬТАТЫ\!Таблицы\Степновский\[МКОУ СОШ № 4 п. Верхнестепной СтМО.xlsx]Источник'!#REF!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zoomScale="70" zoomScaleNormal="70" workbookViewId="0">
      <selection activeCell="E10" sqref="E10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423"/>
      <c r="F1" s="6"/>
      <c r="G1" s="34" t="s">
        <v>596</v>
      </c>
    </row>
    <row r="2" spans="1:20" s="2" customFormat="1" ht="30" customHeight="1" thickBot="1" x14ac:dyDescent="0.35">
      <c r="A2" s="424" t="s">
        <v>16</v>
      </c>
      <c r="B2" s="425"/>
      <c r="C2" s="425"/>
      <c r="D2" s="425"/>
      <c r="E2" s="82" t="str">
        <f>' Таблица 1'!C2</f>
        <v>Степновский_муниципальный_округ</v>
      </c>
      <c r="F2" s="1"/>
      <c r="G2" s="36"/>
      <c r="H2" s="413" t="s">
        <v>589</v>
      </c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</row>
    <row r="3" spans="1:20" s="2" customFormat="1" ht="30" customHeight="1" thickBot="1" x14ac:dyDescent="0.35">
      <c r="A3" s="424" t="s">
        <v>0</v>
      </c>
      <c r="B3" s="425"/>
      <c r="C3" s="425"/>
      <c r="D3" s="425"/>
      <c r="E3" s="82"/>
      <c r="F3" s="1"/>
      <c r="G3" s="30"/>
      <c r="H3" s="413" t="s">
        <v>588</v>
      </c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</row>
    <row r="4" spans="1:20" s="2" customFormat="1" ht="30" customHeight="1" thickBot="1" x14ac:dyDescent="0.35">
      <c r="A4" s="424" t="s">
        <v>81</v>
      </c>
      <c r="B4" s="425"/>
      <c r="C4" s="425"/>
      <c r="D4" s="425"/>
      <c r="E4" s="83"/>
      <c r="G4" s="35"/>
      <c r="H4" s="414" t="s">
        <v>592</v>
      </c>
      <c r="I4" s="414"/>
      <c r="J4" s="414"/>
      <c r="K4" s="414"/>
      <c r="L4" s="414"/>
      <c r="M4" s="414"/>
      <c r="N4" s="414"/>
      <c r="O4" s="414"/>
      <c r="P4" s="414"/>
      <c r="Q4" s="414"/>
      <c r="R4" s="414"/>
      <c r="S4" s="414"/>
      <c r="T4" s="414"/>
    </row>
    <row r="5" spans="1:20" s="5" customFormat="1" ht="24.95" customHeight="1" thickBot="1" x14ac:dyDescent="0.35">
      <c r="A5" s="426" t="s">
        <v>43</v>
      </c>
      <c r="B5" s="427"/>
      <c r="C5" s="427"/>
      <c r="D5" s="427"/>
      <c r="E5" s="147">
        <f>SUM('4_2:9_2'!E5)</f>
        <v>24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18" t="s">
        <v>84</v>
      </c>
      <c r="B6" s="419"/>
      <c r="C6" s="8" t="s">
        <v>82</v>
      </c>
      <c r="D6" s="12" t="s">
        <v>593</v>
      </c>
      <c r="E6" s="32">
        <f>SUM('4_2:9_2'!E6)</f>
        <v>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20"/>
      <c r="B7" s="399"/>
      <c r="C7" s="9" t="s">
        <v>83</v>
      </c>
      <c r="D7" s="13" t="s">
        <v>593</v>
      </c>
      <c r="E7" s="33">
        <f>SUM('4_2:9_2'!E7)</f>
        <v>3</v>
      </c>
      <c r="H7" s="3"/>
    </row>
    <row r="8" spans="1:20" ht="20.100000000000001" customHeight="1" thickBot="1" x14ac:dyDescent="0.35">
      <c r="A8" s="421"/>
      <c r="B8" s="422"/>
      <c r="C8" s="10" t="s">
        <v>45</v>
      </c>
      <c r="D8" s="14" t="s">
        <v>44</v>
      </c>
      <c r="E8" s="84">
        <f>SUM('4_2:9_2'!E8)</f>
        <v>54</v>
      </c>
      <c r="F8" s="17"/>
    </row>
    <row r="9" spans="1:20" ht="20.100000000000001" customHeight="1" x14ac:dyDescent="0.3">
      <c r="A9" s="418" t="s">
        <v>39</v>
      </c>
      <c r="B9" s="419"/>
      <c r="C9" s="8" t="s">
        <v>82</v>
      </c>
      <c r="D9" s="12" t="s">
        <v>593</v>
      </c>
      <c r="E9" s="32">
        <f>SUM('4_2:9_2'!E9)</f>
        <v>2</v>
      </c>
    </row>
    <row r="10" spans="1:20" ht="20.100000000000001" customHeight="1" x14ac:dyDescent="0.3">
      <c r="A10" s="420"/>
      <c r="B10" s="399"/>
      <c r="C10" s="9" t="s">
        <v>83</v>
      </c>
      <c r="D10" s="13" t="s">
        <v>593</v>
      </c>
      <c r="E10" s="33">
        <f>SUM('4_2:9_2'!E10)</f>
        <v>1</v>
      </c>
      <c r="O10" s="31"/>
    </row>
    <row r="11" spans="1:20" ht="20.100000000000001" customHeight="1" thickBot="1" x14ac:dyDescent="0.35">
      <c r="A11" s="421"/>
      <c r="B11" s="422"/>
      <c r="C11" s="10" t="s">
        <v>45</v>
      </c>
      <c r="D11" s="14" t="s">
        <v>44</v>
      </c>
      <c r="E11" s="84">
        <f>SUM('4_2:9_2'!E11)</f>
        <v>4</v>
      </c>
      <c r="F11" s="17"/>
    </row>
    <row r="12" spans="1:20" ht="20.100000000000001" customHeight="1" x14ac:dyDescent="0.3">
      <c r="A12" s="418" t="s">
        <v>5</v>
      </c>
      <c r="B12" s="419"/>
      <c r="C12" s="8" t="s">
        <v>82</v>
      </c>
      <c r="D12" s="12" t="s">
        <v>593</v>
      </c>
      <c r="E12" s="32">
        <f>SUM('4_2:9_2'!E12)</f>
        <v>7</v>
      </c>
    </row>
    <row r="13" spans="1:20" ht="20.100000000000001" customHeight="1" x14ac:dyDescent="0.3">
      <c r="A13" s="420"/>
      <c r="B13" s="399"/>
      <c r="C13" s="9" t="s">
        <v>83</v>
      </c>
      <c r="D13" s="13" t="s">
        <v>593</v>
      </c>
      <c r="E13" s="33">
        <f>SUM('4_2:9_2'!E13)</f>
        <v>2</v>
      </c>
    </row>
    <row r="14" spans="1:20" ht="20.100000000000001" customHeight="1" thickBot="1" x14ac:dyDescent="0.35">
      <c r="A14" s="421"/>
      <c r="B14" s="422"/>
      <c r="C14" s="10" t="s">
        <v>45</v>
      </c>
      <c r="D14" s="14" t="s">
        <v>44</v>
      </c>
      <c r="E14" s="84">
        <f>SUM('4_2:9_2'!E14)</f>
        <v>36</v>
      </c>
      <c r="F14" s="17"/>
    </row>
    <row r="15" spans="1:20" ht="20.100000000000001" customHeight="1" x14ac:dyDescent="0.3">
      <c r="A15" s="418" t="s">
        <v>3</v>
      </c>
      <c r="B15" s="419"/>
      <c r="C15" s="8" t="s">
        <v>82</v>
      </c>
      <c r="D15" s="12" t="s">
        <v>593</v>
      </c>
      <c r="E15" s="32">
        <f>SUM('4_2:9_2'!E15)</f>
        <v>7</v>
      </c>
    </row>
    <row r="16" spans="1:20" ht="20.100000000000001" customHeight="1" x14ac:dyDescent="0.3">
      <c r="A16" s="420"/>
      <c r="B16" s="399"/>
      <c r="C16" s="9" t="s">
        <v>83</v>
      </c>
      <c r="D16" s="13" t="s">
        <v>593</v>
      </c>
      <c r="E16" s="33">
        <f>SUM('4_2:9_2'!E16)</f>
        <v>3</v>
      </c>
    </row>
    <row r="17" spans="1:6" ht="19.5" customHeight="1" thickBot="1" x14ac:dyDescent="0.35">
      <c r="A17" s="421"/>
      <c r="B17" s="422"/>
      <c r="C17" s="10" t="s">
        <v>45</v>
      </c>
      <c r="D17" s="14" t="s">
        <v>44</v>
      </c>
      <c r="E17" s="84">
        <f>SUM('4_2:9_2'!E17)</f>
        <v>54</v>
      </c>
      <c r="F17" s="17"/>
    </row>
    <row r="18" spans="1:6" ht="20.100000000000001" customHeight="1" x14ac:dyDescent="0.3">
      <c r="A18" s="418" t="s">
        <v>14</v>
      </c>
      <c r="B18" s="419"/>
      <c r="C18" s="8" t="s">
        <v>82</v>
      </c>
      <c r="D18" s="12" t="s">
        <v>593</v>
      </c>
      <c r="E18" s="32">
        <f>SUM('4_2:9_2'!E18)</f>
        <v>3</v>
      </c>
    </row>
    <row r="19" spans="1:6" ht="20.100000000000001" customHeight="1" x14ac:dyDescent="0.3">
      <c r="A19" s="420"/>
      <c r="B19" s="399"/>
      <c r="C19" s="9" t="s">
        <v>83</v>
      </c>
      <c r="D19" s="13" t="s">
        <v>593</v>
      </c>
      <c r="E19" s="33">
        <f>SUM('4_2:9_2'!E19)</f>
        <v>1</v>
      </c>
    </row>
    <row r="20" spans="1:6" ht="20.100000000000001" customHeight="1" thickBot="1" x14ac:dyDescent="0.35">
      <c r="A20" s="421"/>
      <c r="B20" s="422"/>
      <c r="C20" s="10" t="s">
        <v>45</v>
      </c>
      <c r="D20" s="14" t="s">
        <v>44</v>
      </c>
      <c r="E20" s="84">
        <f>SUM('4_2:9_2'!E20)</f>
        <v>6</v>
      </c>
      <c r="F20" s="17"/>
    </row>
    <row r="21" spans="1:6" ht="20.100000000000001" customHeight="1" x14ac:dyDescent="0.3">
      <c r="A21" s="418" t="s">
        <v>4</v>
      </c>
      <c r="B21" s="419"/>
      <c r="C21" s="8" t="s">
        <v>82</v>
      </c>
      <c r="D21" s="12" t="s">
        <v>593</v>
      </c>
      <c r="E21" s="32">
        <f>SUM('4_2:9_2'!E21)</f>
        <v>3</v>
      </c>
    </row>
    <row r="22" spans="1:6" ht="20.100000000000001" customHeight="1" x14ac:dyDescent="0.3">
      <c r="A22" s="420"/>
      <c r="B22" s="399"/>
      <c r="C22" s="9" t="s">
        <v>83</v>
      </c>
      <c r="D22" s="13" t="s">
        <v>593</v>
      </c>
      <c r="E22" s="33">
        <f>SUM('4_2:9_2'!E22)</f>
        <v>1</v>
      </c>
    </row>
    <row r="23" spans="1:6" ht="20.100000000000001" customHeight="1" thickBot="1" x14ac:dyDescent="0.35">
      <c r="A23" s="421"/>
      <c r="B23" s="422"/>
      <c r="C23" s="10" t="s">
        <v>45</v>
      </c>
      <c r="D23" s="14" t="s">
        <v>44</v>
      </c>
      <c r="E23" s="84">
        <f>SUM('4_2:9_2'!E23)</f>
        <v>18</v>
      </c>
      <c r="F23" s="17"/>
    </row>
    <row r="24" spans="1:6" ht="20.100000000000001" customHeight="1" x14ac:dyDescent="0.3">
      <c r="A24" s="418" t="s">
        <v>12</v>
      </c>
      <c r="B24" s="419"/>
      <c r="C24" s="8" t="s">
        <v>82</v>
      </c>
      <c r="D24" s="12" t="s">
        <v>593</v>
      </c>
      <c r="E24" s="32">
        <f>SUM('4_2:9_2'!E24)</f>
        <v>2</v>
      </c>
    </row>
    <row r="25" spans="1:6" ht="20.100000000000001" customHeight="1" x14ac:dyDescent="0.3">
      <c r="A25" s="420"/>
      <c r="B25" s="399"/>
      <c r="C25" s="9" t="s">
        <v>83</v>
      </c>
      <c r="D25" s="13" t="s">
        <v>593</v>
      </c>
      <c r="E25" s="33">
        <f>SUM('4_2:9_2'!E25)</f>
        <v>1</v>
      </c>
    </row>
    <row r="26" spans="1:6" ht="20.100000000000001" customHeight="1" thickBot="1" x14ac:dyDescent="0.35">
      <c r="A26" s="421"/>
      <c r="B26" s="422"/>
      <c r="C26" s="10" t="s">
        <v>45</v>
      </c>
      <c r="D26" s="14" t="s">
        <v>44</v>
      </c>
      <c r="E26" s="84">
        <f>SUM('4_2:9_2'!E26)</f>
        <v>18</v>
      </c>
      <c r="F26" s="17"/>
    </row>
    <row r="27" spans="1:6" ht="20.100000000000001" customHeight="1" x14ac:dyDescent="0.3">
      <c r="A27" s="418" t="s">
        <v>10</v>
      </c>
      <c r="B27" s="419"/>
      <c r="C27" s="8" t="s">
        <v>82</v>
      </c>
      <c r="D27" s="12" t="s">
        <v>593</v>
      </c>
      <c r="E27" s="32">
        <f>SUM('4_2:9_2'!E27)</f>
        <v>3</v>
      </c>
    </row>
    <row r="28" spans="1:6" ht="20.100000000000001" customHeight="1" x14ac:dyDescent="0.3">
      <c r="A28" s="420"/>
      <c r="B28" s="399"/>
      <c r="C28" s="9" t="s">
        <v>83</v>
      </c>
      <c r="D28" s="13" t="s">
        <v>593</v>
      </c>
      <c r="E28" s="33">
        <f>SUM('4_2:9_2'!E28)</f>
        <v>1</v>
      </c>
    </row>
    <row r="29" spans="1:6" ht="20.100000000000001" customHeight="1" thickBot="1" x14ac:dyDescent="0.35">
      <c r="A29" s="421"/>
      <c r="B29" s="422"/>
      <c r="C29" s="10" t="s">
        <v>45</v>
      </c>
      <c r="D29" s="14" t="s">
        <v>44</v>
      </c>
      <c r="E29" s="84">
        <f>SUM('4_2:9_2'!E29)</f>
        <v>11</v>
      </c>
      <c r="F29" s="17"/>
    </row>
    <row r="30" spans="1:6" ht="20.100000000000001" customHeight="1" x14ac:dyDescent="0.3">
      <c r="A30" s="418" t="s">
        <v>11</v>
      </c>
      <c r="B30" s="419"/>
      <c r="C30" s="8" t="s">
        <v>82</v>
      </c>
      <c r="D30" s="12" t="s">
        <v>593</v>
      </c>
      <c r="E30" s="32">
        <f>SUM('4_2:9_2'!E30)</f>
        <v>3</v>
      </c>
    </row>
    <row r="31" spans="1:6" ht="20.100000000000001" customHeight="1" x14ac:dyDescent="0.3">
      <c r="A31" s="420"/>
      <c r="B31" s="399"/>
      <c r="C31" s="9" t="s">
        <v>83</v>
      </c>
      <c r="D31" s="13" t="s">
        <v>593</v>
      </c>
      <c r="E31" s="33">
        <f>SUM('4_2:9_2'!E31)</f>
        <v>1</v>
      </c>
    </row>
    <row r="32" spans="1:6" ht="20.100000000000001" customHeight="1" thickBot="1" x14ac:dyDescent="0.35">
      <c r="A32" s="421"/>
      <c r="B32" s="422"/>
      <c r="C32" s="10" t="s">
        <v>45</v>
      </c>
      <c r="D32" s="14" t="s">
        <v>44</v>
      </c>
      <c r="E32" s="84">
        <f>SUM('4_2:9_2'!E32)</f>
        <v>18</v>
      </c>
      <c r="F32" s="17"/>
    </row>
    <row r="33" spans="1:6" ht="20.100000000000001" customHeight="1" x14ac:dyDescent="0.3">
      <c r="A33" s="418" t="s">
        <v>597</v>
      </c>
      <c r="B33" s="419"/>
      <c r="C33" s="8" t="s">
        <v>82</v>
      </c>
      <c r="D33" s="12" t="s">
        <v>593</v>
      </c>
      <c r="E33" s="32">
        <f>SUM('4_2:9_2'!E33)</f>
        <v>5</v>
      </c>
    </row>
    <row r="34" spans="1:6" ht="20.100000000000001" customHeight="1" x14ac:dyDescent="0.3">
      <c r="A34" s="420"/>
      <c r="B34" s="399"/>
      <c r="C34" s="9" t="s">
        <v>83</v>
      </c>
      <c r="D34" s="13" t="s">
        <v>593</v>
      </c>
      <c r="E34" s="33">
        <f>SUM('4_2:9_2'!E34)</f>
        <v>1</v>
      </c>
    </row>
    <row r="35" spans="1:6" ht="20.100000000000001" customHeight="1" thickBot="1" x14ac:dyDescent="0.35">
      <c r="A35" s="421"/>
      <c r="B35" s="422"/>
      <c r="C35" s="10" t="s">
        <v>45</v>
      </c>
      <c r="D35" s="14" t="s">
        <v>44</v>
      </c>
      <c r="E35" s="84">
        <f>SUM('4_2:9_2'!E35)</f>
        <v>17</v>
      </c>
      <c r="F35" s="17"/>
    </row>
    <row r="36" spans="1:6" ht="20.100000000000001" customHeight="1" x14ac:dyDescent="0.3">
      <c r="A36" s="418" t="s">
        <v>6</v>
      </c>
      <c r="B36" s="419"/>
      <c r="C36" s="8" t="s">
        <v>82</v>
      </c>
      <c r="D36" s="12" t="s">
        <v>593</v>
      </c>
      <c r="E36" s="32">
        <f>SUM('4_2:9_2'!E36)</f>
        <v>3</v>
      </c>
    </row>
    <row r="37" spans="1:6" ht="20.100000000000001" customHeight="1" x14ac:dyDescent="0.3">
      <c r="A37" s="420"/>
      <c r="B37" s="399"/>
      <c r="C37" s="9" t="s">
        <v>83</v>
      </c>
      <c r="D37" s="13" t="s">
        <v>593</v>
      </c>
      <c r="E37" s="33">
        <f>SUM('4_2:9_2'!E37)</f>
        <v>1</v>
      </c>
    </row>
    <row r="38" spans="1:6" ht="19.5" customHeight="1" thickBot="1" x14ac:dyDescent="0.35">
      <c r="A38" s="421"/>
      <c r="B38" s="422"/>
      <c r="C38" s="10" t="s">
        <v>45</v>
      </c>
      <c r="D38" s="14" t="s">
        <v>44</v>
      </c>
      <c r="E38" s="84">
        <f>SUM('4_2:9_2'!E38)</f>
        <v>18</v>
      </c>
      <c r="F38" s="17"/>
    </row>
    <row r="39" spans="1:6" ht="20.100000000000001" customHeight="1" x14ac:dyDescent="0.3">
      <c r="A39" s="418" t="s">
        <v>7</v>
      </c>
      <c r="B39" s="419"/>
      <c r="C39" s="8" t="s">
        <v>82</v>
      </c>
      <c r="D39" s="12" t="s">
        <v>593</v>
      </c>
      <c r="E39" s="32">
        <f>SUM('4_2:9_2'!E39)</f>
        <v>4</v>
      </c>
    </row>
    <row r="40" spans="1:6" ht="20.100000000000001" customHeight="1" x14ac:dyDescent="0.3">
      <c r="A40" s="420"/>
      <c r="B40" s="399"/>
      <c r="C40" s="9" t="s">
        <v>83</v>
      </c>
      <c r="D40" s="13" t="s">
        <v>593</v>
      </c>
      <c r="E40" s="33">
        <f>SUM('4_2:9_2'!E40)</f>
        <v>2</v>
      </c>
    </row>
    <row r="41" spans="1:6" ht="20.100000000000001" customHeight="1" thickBot="1" x14ac:dyDescent="0.35">
      <c r="A41" s="421"/>
      <c r="B41" s="422"/>
      <c r="C41" s="10" t="s">
        <v>45</v>
      </c>
      <c r="D41" s="14" t="s">
        <v>44</v>
      </c>
      <c r="E41" s="84">
        <f>SUM('4_2:9_2'!E41)</f>
        <v>22</v>
      </c>
      <c r="F41" s="17"/>
    </row>
    <row r="42" spans="1:6" ht="20.100000000000001" customHeight="1" x14ac:dyDescent="0.3">
      <c r="A42" s="418" t="s">
        <v>8</v>
      </c>
      <c r="B42" s="419"/>
      <c r="C42" s="8" t="s">
        <v>82</v>
      </c>
      <c r="D42" s="12" t="s">
        <v>593</v>
      </c>
      <c r="E42" s="32">
        <f>SUM('4_2:9_2'!E42)</f>
        <v>2</v>
      </c>
    </row>
    <row r="43" spans="1:6" ht="20.100000000000001" customHeight="1" x14ac:dyDescent="0.3">
      <c r="A43" s="420"/>
      <c r="B43" s="399"/>
      <c r="C43" s="9" t="s">
        <v>83</v>
      </c>
      <c r="D43" s="13" t="s">
        <v>593</v>
      </c>
      <c r="E43" s="33">
        <f>SUM('4_2:9_2'!E43)</f>
        <v>0</v>
      </c>
    </row>
    <row r="44" spans="1:6" ht="20.100000000000001" customHeight="1" thickBot="1" x14ac:dyDescent="0.35">
      <c r="A44" s="421"/>
      <c r="B44" s="422"/>
      <c r="C44" s="10" t="s">
        <v>45</v>
      </c>
      <c r="D44" s="14" t="s">
        <v>44</v>
      </c>
      <c r="E44" s="84">
        <f>SUM('4_2:9_2'!E44)</f>
        <v>0</v>
      </c>
      <c r="F44" s="17"/>
    </row>
    <row r="45" spans="1:6" ht="20.100000000000001" customHeight="1" x14ac:dyDescent="0.3">
      <c r="A45" s="418" t="s">
        <v>15</v>
      </c>
      <c r="B45" s="419"/>
      <c r="C45" s="8" t="s">
        <v>82</v>
      </c>
      <c r="D45" s="12" t="s">
        <v>593</v>
      </c>
      <c r="E45" s="32">
        <f>SUM('4_2:9_2'!E45)</f>
        <v>1</v>
      </c>
    </row>
    <row r="46" spans="1:6" ht="20.100000000000001" customHeight="1" x14ac:dyDescent="0.3">
      <c r="A46" s="420"/>
      <c r="B46" s="399"/>
      <c r="C46" s="9" t="s">
        <v>83</v>
      </c>
      <c r="D46" s="13" t="s">
        <v>593</v>
      </c>
      <c r="E46" s="33">
        <f>SUM('4_2:9_2'!E46)</f>
        <v>0</v>
      </c>
    </row>
    <row r="47" spans="1:6" ht="20.100000000000001" customHeight="1" thickBot="1" x14ac:dyDescent="0.35">
      <c r="A47" s="420"/>
      <c r="B47" s="399"/>
      <c r="C47" s="10" t="s">
        <v>45</v>
      </c>
      <c r="D47" s="14" t="s">
        <v>44</v>
      </c>
      <c r="E47" s="84">
        <f>SUM('4_2:9_2'!E47)</f>
        <v>0</v>
      </c>
      <c r="F47" s="17"/>
    </row>
    <row r="48" spans="1:6" ht="20.100000000000001" customHeight="1" x14ac:dyDescent="0.3">
      <c r="A48" s="428" t="s">
        <v>9</v>
      </c>
      <c r="B48" s="429"/>
      <c r="C48" s="8" t="s">
        <v>82</v>
      </c>
      <c r="D48" s="12" t="s">
        <v>593</v>
      </c>
      <c r="E48" s="32">
        <f>SUM('4_2:9_2'!E48)</f>
        <v>3</v>
      </c>
    </row>
    <row r="49" spans="1:6" ht="20.100000000000001" customHeight="1" x14ac:dyDescent="0.3">
      <c r="A49" s="430"/>
      <c r="B49" s="431"/>
      <c r="C49" s="9" t="s">
        <v>83</v>
      </c>
      <c r="D49" s="13" t="s">
        <v>593</v>
      </c>
      <c r="E49" s="33">
        <f>SUM('4_2:9_2'!E49)</f>
        <v>1</v>
      </c>
    </row>
    <row r="50" spans="1:6" ht="20.100000000000001" customHeight="1" thickBot="1" x14ac:dyDescent="0.35">
      <c r="A50" s="432"/>
      <c r="B50" s="433"/>
      <c r="C50" s="10" t="s">
        <v>45</v>
      </c>
      <c r="D50" s="14" t="s">
        <v>44</v>
      </c>
      <c r="E50" s="84">
        <f>SUM('4_2:9_2'!E50)</f>
        <v>18</v>
      </c>
      <c r="F50" s="17"/>
    </row>
    <row r="51" spans="1:6" ht="20.100000000000001" customHeight="1" x14ac:dyDescent="0.3">
      <c r="A51" s="420" t="s">
        <v>41</v>
      </c>
      <c r="B51" s="399"/>
      <c r="C51" s="8" t="s">
        <v>82</v>
      </c>
      <c r="D51" s="12" t="s">
        <v>593</v>
      </c>
      <c r="E51" s="32">
        <f>SUM('4_2:9_2'!E51)</f>
        <v>2</v>
      </c>
    </row>
    <row r="52" spans="1:6" ht="20.100000000000001" customHeight="1" x14ac:dyDescent="0.3">
      <c r="A52" s="420"/>
      <c r="B52" s="399"/>
      <c r="C52" s="9" t="s">
        <v>83</v>
      </c>
      <c r="D52" s="13" t="s">
        <v>593</v>
      </c>
      <c r="E52" s="33">
        <f>SUM('4_2:9_2'!E52)</f>
        <v>0</v>
      </c>
    </row>
    <row r="53" spans="1:6" ht="20.100000000000001" customHeight="1" thickBot="1" x14ac:dyDescent="0.35">
      <c r="A53" s="421"/>
      <c r="B53" s="422"/>
      <c r="C53" s="10" t="s">
        <v>45</v>
      </c>
      <c r="D53" s="14" t="s">
        <v>44</v>
      </c>
      <c r="E53" s="84">
        <f>SUM('4_2:9_2'!E53)</f>
        <v>0</v>
      </c>
      <c r="F53" s="17"/>
    </row>
    <row r="54" spans="1:6" ht="20.100000000000001" customHeight="1" x14ac:dyDescent="0.3">
      <c r="A54" s="418" t="s">
        <v>42</v>
      </c>
      <c r="B54" s="419"/>
      <c r="C54" s="8" t="s">
        <v>82</v>
      </c>
      <c r="D54" s="12" t="s">
        <v>593</v>
      </c>
      <c r="E54" s="32">
        <f>SUM('4_2:9_2'!E54)</f>
        <v>2</v>
      </c>
    </row>
    <row r="55" spans="1:6" ht="20.100000000000001" customHeight="1" x14ac:dyDescent="0.3">
      <c r="A55" s="420"/>
      <c r="B55" s="399"/>
      <c r="C55" s="9" t="s">
        <v>83</v>
      </c>
      <c r="D55" s="13" t="s">
        <v>593</v>
      </c>
      <c r="E55" s="33">
        <f>SUM('4_2:9_2'!E55)</f>
        <v>0</v>
      </c>
    </row>
    <row r="56" spans="1:6" ht="20.100000000000001" customHeight="1" thickBot="1" x14ac:dyDescent="0.35">
      <c r="A56" s="421"/>
      <c r="B56" s="422"/>
      <c r="C56" s="10" t="s">
        <v>45</v>
      </c>
      <c r="D56" s="14" t="s">
        <v>44</v>
      </c>
      <c r="E56" s="84">
        <f>SUM('4_2:9_2'!E56)</f>
        <v>0</v>
      </c>
      <c r="F56" s="17"/>
    </row>
    <row r="57" spans="1:6" ht="20.100000000000001" customHeight="1" x14ac:dyDescent="0.3">
      <c r="A57" s="418" t="s">
        <v>13</v>
      </c>
      <c r="B57" s="419"/>
      <c r="C57" s="8" t="s">
        <v>82</v>
      </c>
      <c r="D57" s="12" t="s">
        <v>593</v>
      </c>
      <c r="E57" s="32">
        <f>SUM('4_2:9_2'!E57)</f>
        <v>13</v>
      </c>
    </row>
    <row r="58" spans="1:6" ht="20.100000000000001" customHeight="1" x14ac:dyDescent="0.3">
      <c r="A58" s="420"/>
      <c r="B58" s="399"/>
      <c r="C58" s="9" t="s">
        <v>83</v>
      </c>
      <c r="D58" s="13" t="s">
        <v>593</v>
      </c>
      <c r="E58" s="33">
        <f>SUM('4_2:9_2'!E58)</f>
        <v>1</v>
      </c>
    </row>
    <row r="59" spans="1:6" ht="19.5" customHeight="1" thickBot="1" x14ac:dyDescent="0.35">
      <c r="A59" s="421"/>
      <c r="B59" s="399"/>
      <c r="C59" s="11" t="s">
        <v>45</v>
      </c>
      <c r="D59" s="15" t="s">
        <v>44</v>
      </c>
      <c r="E59" s="84">
        <f>SUM('4_2:9_2'!E59)</f>
        <v>18</v>
      </c>
      <c r="F59" s="17"/>
    </row>
    <row r="60" spans="1:6" ht="33" customHeight="1" thickBot="1" x14ac:dyDescent="0.35">
      <c r="A60" s="415" t="s">
        <v>594</v>
      </c>
      <c r="B60" s="41"/>
      <c r="C60" s="8" t="s">
        <v>82</v>
      </c>
      <c r="D60" s="12" t="s">
        <v>593</v>
      </c>
      <c r="E60" s="32">
        <f>SUM('4_2:9_2'!E60)</f>
        <v>0</v>
      </c>
    </row>
    <row r="61" spans="1:6" ht="33" customHeight="1" x14ac:dyDescent="0.3">
      <c r="A61" s="416"/>
      <c r="B61" s="37"/>
      <c r="C61" s="9" t="s">
        <v>83</v>
      </c>
      <c r="D61" s="13" t="s">
        <v>593</v>
      </c>
      <c r="E61" s="33">
        <f>SUM('4_2:9_2'!E61)</f>
        <v>0</v>
      </c>
    </row>
    <row r="62" spans="1:6" ht="33" customHeight="1" thickBot="1" x14ac:dyDescent="0.35">
      <c r="A62" s="416"/>
      <c r="B62" s="38"/>
      <c r="C62" s="10" t="s">
        <v>45</v>
      </c>
      <c r="D62" s="14" t="s">
        <v>44</v>
      </c>
      <c r="E62" s="84">
        <f>SUM('4_2:9_2'!E62)</f>
        <v>0</v>
      </c>
      <c r="F62" s="17"/>
    </row>
    <row r="63" spans="1:6" ht="33" customHeight="1" thickBot="1" x14ac:dyDescent="0.35">
      <c r="A63" s="416"/>
      <c r="B63" s="42"/>
      <c r="C63" s="8" t="s">
        <v>82</v>
      </c>
      <c r="D63" s="12" t="s">
        <v>593</v>
      </c>
      <c r="E63" s="32">
        <f>SUM('4_2:9_2'!E63)</f>
        <v>0</v>
      </c>
    </row>
    <row r="64" spans="1:6" ht="33" customHeight="1" x14ac:dyDescent="0.3">
      <c r="A64" s="416"/>
      <c r="B64" s="39"/>
      <c r="C64" s="9" t="s">
        <v>83</v>
      </c>
      <c r="D64" s="13" t="s">
        <v>593</v>
      </c>
      <c r="E64" s="33">
        <f>SUM('4_2:9_2'!E64)</f>
        <v>0</v>
      </c>
    </row>
    <row r="65" spans="1:6" ht="33" customHeight="1" thickBot="1" x14ac:dyDescent="0.35">
      <c r="A65" s="417"/>
      <c r="B65" s="40"/>
      <c r="C65" s="10" t="s">
        <v>45</v>
      </c>
      <c r="D65" s="14" t="s">
        <v>44</v>
      </c>
      <c r="E65" s="84">
        <f>SUM('4_2:9_2'!E65)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zoomScaleNormal="100" workbookViewId="0">
      <selection activeCell="E15" sqref="E15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285" t="s">
        <v>869</v>
      </c>
      <c r="B2" s="285" t="s">
        <v>251</v>
      </c>
      <c r="C2" s="285" t="s">
        <v>870</v>
      </c>
      <c r="D2" s="285" t="s">
        <v>739</v>
      </c>
      <c r="E2" s="285" t="s">
        <v>861</v>
      </c>
      <c r="F2" s="285" t="s">
        <v>728</v>
      </c>
      <c r="G2" s="285" t="s">
        <v>712</v>
      </c>
      <c r="H2" s="285" t="s">
        <v>720</v>
      </c>
      <c r="I2" s="285" t="s">
        <v>714</v>
      </c>
      <c r="J2" s="285" t="s">
        <v>715</v>
      </c>
      <c r="K2" s="285" t="s">
        <v>715</v>
      </c>
      <c r="L2" s="285" t="s">
        <v>715</v>
      </c>
      <c r="M2" s="285" t="s">
        <v>715</v>
      </c>
      <c r="N2" s="285" t="s">
        <v>715</v>
      </c>
      <c r="O2" s="285">
        <v>1</v>
      </c>
      <c r="P2" s="285">
        <v>0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0</v>
      </c>
      <c r="AI2" s="285">
        <v>0</v>
      </c>
      <c r="AJ2" s="285">
        <v>0</v>
      </c>
      <c r="AK2" s="285" t="s">
        <v>728</v>
      </c>
      <c r="AL2" s="285" t="s">
        <v>723</v>
      </c>
      <c r="AM2" s="285">
        <v>18</v>
      </c>
      <c r="AN2" s="285" t="s">
        <v>731</v>
      </c>
      <c r="AO2" s="285" t="s">
        <v>715</v>
      </c>
      <c r="AP2" s="285">
        <v>0</v>
      </c>
      <c r="AQ2" s="285">
        <v>0</v>
      </c>
      <c r="AR2" s="285">
        <v>0</v>
      </c>
      <c r="AS2" s="285">
        <v>0</v>
      </c>
      <c r="AT2" s="285">
        <v>0</v>
      </c>
      <c r="AU2" s="285">
        <v>0</v>
      </c>
      <c r="AV2" s="285">
        <v>0</v>
      </c>
      <c r="AW2" s="285">
        <v>0</v>
      </c>
      <c r="AX2" s="285">
        <v>0</v>
      </c>
      <c r="AY2" s="285">
        <v>0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>
        <v>0</v>
      </c>
      <c r="BF2" s="285">
        <v>0</v>
      </c>
      <c r="BG2" s="285">
        <v>0</v>
      </c>
      <c r="BH2" s="285">
        <v>0</v>
      </c>
      <c r="BI2" s="285">
        <v>0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>
        <v>0</v>
      </c>
      <c r="BZ2" s="285">
        <v>0</v>
      </c>
      <c r="CA2" s="285">
        <v>0</v>
      </c>
      <c r="CB2" s="285">
        <v>0</v>
      </c>
      <c r="CC2" s="285">
        <v>0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>
        <v>0</v>
      </c>
      <c r="CY2" s="285">
        <v>0</v>
      </c>
      <c r="CZ2" s="285">
        <v>0</v>
      </c>
      <c r="DA2" s="285">
        <v>0</v>
      </c>
      <c r="DB2" s="285">
        <v>0</v>
      </c>
      <c r="DC2" s="285">
        <v>0</v>
      </c>
      <c r="DD2" s="285">
        <v>0</v>
      </c>
      <c r="DE2" s="285">
        <v>0</v>
      </c>
      <c r="DF2" s="285">
        <v>0</v>
      </c>
      <c r="DG2" s="285">
        <v>0</v>
      </c>
      <c r="DH2" s="285">
        <v>0</v>
      </c>
      <c r="DI2" s="285">
        <v>0</v>
      </c>
      <c r="DJ2" s="285">
        <v>0</v>
      </c>
      <c r="DK2" s="285">
        <v>0</v>
      </c>
      <c r="DL2" s="285">
        <v>0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>
        <v>0</v>
      </c>
      <c r="DS2" s="285">
        <v>0</v>
      </c>
      <c r="DT2" s="285">
        <v>0</v>
      </c>
      <c r="DU2" s="285">
        <v>0</v>
      </c>
      <c r="DV2" s="285">
        <v>0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>
        <v>0</v>
      </c>
      <c r="EC2" s="285">
        <v>0</v>
      </c>
      <c r="ED2" s="285">
        <v>0</v>
      </c>
      <c r="EE2" s="285">
        <v>0</v>
      </c>
      <c r="EF2" s="285">
        <v>0</v>
      </c>
    </row>
    <row r="3" spans="1:16382" customFormat="1" x14ac:dyDescent="0.2">
      <c r="A3" s="285" t="s">
        <v>871</v>
      </c>
      <c r="B3" s="285" t="s">
        <v>251</v>
      </c>
      <c r="C3" s="285" t="s">
        <v>870</v>
      </c>
      <c r="D3" s="285" t="s">
        <v>744</v>
      </c>
      <c r="E3" s="285" t="s">
        <v>710</v>
      </c>
      <c r="F3" s="285" t="s">
        <v>735</v>
      </c>
      <c r="G3" s="285" t="s">
        <v>719</v>
      </c>
      <c r="H3" s="285" t="s">
        <v>720</v>
      </c>
      <c r="I3" s="285" t="s">
        <v>714</v>
      </c>
      <c r="J3" s="285" t="s">
        <v>721</v>
      </c>
      <c r="K3" s="285" t="s">
        <v>726</v>
      </c>
      <c r="L3" s="285" t="s">
        <v>722</v>
      </c>
      <c r="M3" s="285" t="s">
        <v>867</v>
      </c>
      <c r="N3" s="285" t="s">
        <v>715</v>
      </c>
      <c r="O3" s="285">
        <v>0</v>
      </c>
      <c r="P3" s="285">
        <v>0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0</v>
      </c>
      <c r="AF3" s="285">
        <v>0</v>
      </c>
      <c r="AG3" s="285">
        <v>1</v>
      </c>
      <c r="AH3" s="285">
        <v>0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>
        <v>0</v>
      </c>
      <c r="AQ3" s="285">
        <v>0</v>
      </c>
      <c r="AR3" s="285">
        <v>0</v>
      </c>
      <c r="AS3" s="285">
        <v>0</v>
      </c>
      <c r="AT3" s="285">
        <v>0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>
        <v>0</v>
      </c>
      <c r="BF3" s="285">
        <v>0</v>
      </c>
      <c r="BG3" s="285">
        <v>0</v>
      </c>
      <c r="BH3" s="285">
        <v>0</v>
      </c>
      <c r="BI3" s="285">
        <v>0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>
        <v>0</v>
      </c>
      <c r="CT3" s="285">
        <v>0</v>
      </c>
      <c r="CU3" s="285">
        <v>0</v>
      </c>
      <c r="CV3" s="285">
        <v>0</v>
      </c>
      <c r="CW3" s="285">
        <v>0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>
        <v>0</v>
      </c>
      <c r="DD3" s="285">
        <v>0</v>
      </c>
      <c r="DE3" s="285">
        <v>0</v>
      </c>
      <c r="DF3" s="285">
        <v>0</v>
      </c>
      <c r="DG3" s="285">
        <v>0</v>
      </c>
      <c r="DH3" s="285">
        <v>0</v>
      </c>
      <c r="DI3" s="285">
        <v>0</v>
      </c>
      <c r="DJ3" s="285">
        <v>0</v>
      </c>
      <c r="DK3" s="285">
        <v>0</v>
      </c>
      <c r="DL3" s="285">
        <v>0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>
        <v>0</v>
      </c>
      <c r="DS3" s="285">
        <v>0</v>
      </c>
      <c r="DT3" s="285">
        <v>0</v>
      </c>
      <c r="DU3" s="285">
        <v>0</v>
      </c>
      <c r="DV3" s="285">
        <v>0</v>
      </c>
      <c r="DW3" s="285" t="s">
        <v>735</v>
      </c>
      <c r="DX3" s="285" t="s">
        <v>828</v>
      </c>
      <c r="DY3" s="285">
        <v>11</v>
      </c>
      <c r="DZ3" s="285" t="s">
        <v>854</v>
      </c>
      <c r="EA3" s="285" t="s">
        <v>715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x14ac:dyDescent="0.2">
      <c r="A4" s="285" t="s">
        <v>872</v>
      </c>
      <c r="B4" s="285" t="s">
        <v>251</v>
      </c>
      <c r="C4" s="285" t="s">
        <v>870</v>
      </c>
      <c r="D4" s="285" t="s">
        <v>717</v>
      </c>
      <c r="E4" s="285" t="s">
        <v>861</v>
      </c>
      <c r="F4" s="285" t="s">
        <v>730</v>
      </c>
      <c r="G4" s="285" t="s">
        <v>712</v>
      </c>
      <c r="H4" s="285" t="s">
        <v>720</v>
      </c>
      <c r="I4" s="285" t="s">
        <v>714</v>
      </c>
      <c r="J4" s="285" t="s">
        <v>713</v>
      </c>
      <c r="K4" s="285" t="s">
        <v>726</v>
      </c>
      <c r="L4" s="285" t="s">
        <v>722</v>
      </c>
      <c r="M4" s="285" t="s">
        <v>862</v>
      </c>
      <c r="N4" s="285" t="s">
        <v>715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0</v>
      </c>
      <c r="X4" s="285">
        <v>0</v>
      </c>
      <c r="Y4" s="285">
        <v>0</v>
      </c>
      <c r="Z4" s="285">
        <v>0</v>
      </c>
      <c r="AA4" s="285">
        <v>0</v>
      </c>
      <c r="AB4" s="285">
        <v>0</v>
      </c>
      <c r="AC4" s="285">
        <v>1</v>
      </c>
      <c r="AD4" s="285">
        <v>1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>
        <v>0</v>
      </c>
      <c r="BZ4" s="285">
        <v>0</v>
      </c>
      <c r="CA4" s="285">
        <v>0</v>
      </c>
      <c r="CB4" s="285">
        <v>0</v>
      </c>
      <c r="CC4" s="285">
        <v>0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>
        <v>0</v>
      </c>
      <c r="CO4" s="285">
        <v>0</v>
      </c>
      <c r="CP4" s="285">
        <v>0</v>
      </c>
      <c r="CQ4" s="285">
        <v>0</v>
      </c>
      <c r="CR4" s="285">
        <v>0</v>
      </c>
      <c r="CS4" s="285">
        <v>0</v>
      </c>
      <c r="CT4" s="285">
        <v>0</v>
      </c>
      <c r="CU4" s="285">
        <v>0</v>
      </c>
      <c r="CV4" s="285">
        <v>0</v>
      </c>
      <c r="CW4" s="285">
        <v>0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 t="s">
        <v>718</v>
      </c>
      <c r="DD4" s="285" t="s">
        <v>723</v>
      </c>
      <c r="DE4" s="285">
        <v>6</v>
      </c>
      <c r="DF4" s="285" t="s">
        <v>856</v>
      </c>
      <c r="DG4" s="285" t="s">
        <v>715</v>
      </c>
      <c r="DH4" s="285" t="s">
        <v>730</v>
      </c>
      <c r="DI4" s="285" t="s">
        <v>723</v>
      </c>
      <c r="DJ4" s="285">
        <v>9</v>
      </c>
      <c r="DK4" s="285" t="s">
        <v>856</v>
      </c>
      <c r="DL4" s="285" t="s">
        <v>715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x14ac:dyDescent="0.2">
      <c r="A5" s="285" t="s">
        <v>873</v>
      </c>
      <c r="B5" s="285" t="s">
        <v>251</v>
      </c>
      <c r="C5" s="285" t="s">
        <v>870</v>
      </c>
      <c r="D5" s="285" t="s">
        <v>744</v>
      </c>
      <c r="E5" s="285" t="s">
        <v>710</v>
      </c>
      <c r="F5" s="285" t="s">
        <v>718</v>
      </c>
      <c r="G5" s="285" t="s">
        <v>719</v>
      </c>
      <c r="H5" s="285" t="s">
        <v>713</v>
      </c>
      <c r="I5" s="285" t="s">
        <v>714</v>
      </c>
      <c r="J5" s="285" t="s">
        <v>715</v>
      </c>
      <c r="K5" s="285" t="s">
        <v>715</v>
      </c>
      <c r="L5" s="285" t="s">
        <v>715</v>
      </c>
      <c r="M5" s="285" t="s">
        <v>715</v>
      </c>
      <c r="N5" s="285" t="s">
        <v>715</v>
      </c>
      <c r="O5" s="285">
        <v>0</v>
      </c>
      <c r="P5" s="285">
        <v>0</v>
      </c>
      <c r="Q5" s="285">
        <v>0</v>
      </c>
      <c r="R5" s="285">
        <v>0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0</v>
      </c>
      <c r="AE5" s="285">
        <v>0</v>
      </c>
      <c r="AF5" s="285">
        <v>0</v>
      </c>
      <c r="AG5" s="285">
        <v>0</v>
      </c>
      <c r="AH5" s="285">
        <v>1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>
        <v>0</v>
      </c>
      <c r="BA5" s="285">
        <v>0</v>
      </c>
      <c r="BB5" s="285">
        <v>0</v>
      </c>
      <c r="BC5" s="285">
        <v>0</v>
      </c>
      <c r="BD5" s="285">
        <v>0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>
        <v>0</v>
      </c>
      <c r="CE5" s="285">
        <v>0</v>
      </c>
      <c r="CF5" s="285">
        <v>0</v>
      </c>
      <c r="CG5" s="285">
        <v>0</v>
      </c>
      <c r="CH5" s="285">
        <v>0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>
        <v>0</v>
      </c>
      <c r="CY5" s="285">
        <v>0</v>
      </c>
      <c r="CZ5" s="285">
        <v>0</v>
      </c>
      <c r="DA5" s="285">
        <v>0</v>
      </c>
      <c r="DB5" s="285">
        <v>0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>
        <v>0</v>
      </c>
      <c r="DI5" s="285">
        <v>0</v>
      </c>
      <c r="DJ5" s="285">
        <v>0</v>
      </c>
      <c r="DK5" s="285">
        <v>0</v>
      </c>
      <c r="DL5" s="285">
        <v>0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>
        <v>0</v>
      </c>
      <c r="DS5" s="285">
        <v>0</v>
      </c>
      <c r="DT5" s="285">
        <v>0</v>
      </c>
      <c r="DU5" s="285">
        <v>0</v>
      </c>
      <c r="DV5" s="285">
        <v>0</v>
      </c>
      <c r="DW5" s="285">
        <v>0</v>
      </c>
      <c r="DX5" s="285">
        <v>0</v>
      </c>
      <c r="DY5" s="285">
        <v>0</v>
      </c>
      <c r="DZ5" s="285">
        <v>0</v>
      </c>
      <c r="EA5" s="285">
        <v>0</v>
      </c>
      <c r="EB5" s="285" t="s">
        <v>718</v>
      </c>
      <c r="EC5" s="285" t="s">
        <v>723</v>
      </c>
      <c r="ED5" s="285">
        <v>1</v>
      </c>
      <c r="EE5" s="285" t="s">
        <v>854</v>
      </c>
      <c r="EF5" s="285" t="s">
        <v>715</v>
      </c>
    </row>
    <row r="6" spans="1:16382" customFormat="1" x14ac:dyDescent="0.2">
      <c r="A6" s="285" t="s">
        <v>874</v>
      </c>
      <c r="B6" s="285" t="s">
        <v>251</v>
      </c>
      <c r="C6" s="285" t="s">
        <v>870</v>
      </c>
      <c r="D6" s="285" t="s">
        <v>738</v>
      </c>
      <c r="E6" s="285" t="s">
        <v>710</v>
      </c>
      <c r="F6" s="285" t="s">
        <v>735</v>
      </c>
      <c r="G6" s="285" t="s">
        <v>719</v>
      </c>
      <c r="H6" s="285" t="s">
        <v>715</v>
      </c>
      <c r="I6" s="285" t="s">
        <v>715</v>
      </c>
      <c r="J6" s="285" t="s">
        <v>715</v>
      </c>
      <c r="K6" s="285" t="s">
        <v>715</v>
      </c>
      <c r="L6" s="285" t="s">
        <v>715</v>
      </c>
      <c r="M6" s="285" t="s">
        <v>715</v>
      </c>
      <c r="N6" s="285" t="s">
        <v>715</v>
      </c>
      <c r="O6" s="285">
        <v>0</v>
      </c>
      <c r="P6" s="285">
        <v>0</v>
      </c>
      <c r="Q6" s="285">
        <v>0</v>
      </c>
      <c r="R6" s="285">
        <v>0</v>
      </c>
      <c r="S6" s="285">
        <v>0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1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>
        <v>0</v>
      </c>
      <c r="AQ6" s="285">
        <v>0</v>
      </c>
      <c r="AR6" s="285">
        <v>0</v>
      </c>
      <c r="AS6" s="285">
        <v>0</v>
      </c>
      <c r="AT6" s="285">
        <v>0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>
        <v>0</v>
      </c>
      <c r="BF6" s="285">
        <v>0</v>
      </c>
      <c r="BG6" s="285">
        <v>0</v>
      </c>
      <c r="BH6" s="285">
        <v>0</v>
      </c>
      <c r="BI6" s="285">
        <v>0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 t="s">
        <v>735</v>
      </c>
      <c r="CJ6" s="285" t="s">
        <v>741</v>
      </c>
      <c r="CK6" s="285">
        <v>11</v>
      </c>
      <c r="CL6" s="285" t="s">
        <v>859</v>
      </c>
      <c r="CM6" s="285" t="s">
        <v>715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x14ac:dyDescent="0.2">
      <c r="A7" s="285" t="s">
        <v>875</v>
      </c>
      <c r="B7" s="285" t="s">
        <v>251</v>
      </c>
      <c r="C7" s="285" t="s">
        <v>870</v>
      </c>
      <c r="D7" s="285" t="s">
        <v>727</v>
      </c>
      <c r="E7" s="285" t="s">
        <v>710</v>
      </c>
      <c r="F7" s="285" t="s">
        <v>728</v>
      </c>
      <c r="G7" s="285" t="s">
        <v>732</v>
      </c>
      <c r="H7" s="285" t="s">
        <v>825</v>
      </c>
      <c r="I7" s="285" t="s">
        <v>714</v>
      </c>
      <c r="J7" s="285" t="s">
        <v>720</v>
      </c>
      <c r="K7" s="285" t="s">
        <v>714</v>
      </c>
      <c r="L7" s="285" t="s">
        <v>722</v>
      </c>
      <c r="M7" s="285" t="s">
        <v>715</v>
      </c>
      <c r="N7" s="285" t="s">
        <v>876</v>
      </c>
      <c r="O7" s="285">
        <v>0</v>
      </c>
      <c r="P7" s="285">
        <v>0</v>
      </c>
      <c r="Q7" s="285">
        <v>0</v>
      </c>
      <c r="R7" s="285">
        <v>0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0</v>
      </c>
      <c r="AA7" s="285">
        <v>1</v>
      </c>
      <c r="AB7" s="285">
        <v>1</v>
      </c>
      <c r="AC7" s="285">
        <v>0</v>
      </c>
      <c r="AD7" s="285">
        <v>0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5">
        <v>0</v>
      </c>
      <c r="AS7" s="285">
        <v>0</v>
      </c>
      <c r="AT7" s="285">
        <v>0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>
        <v>0</v>
      </c>
      <c r="BA7" s="285">
        <v>0</v>
      </c>
      <c r="BB7" s="285">
        <v>0</v>
      </c>
      <c r="BC7" s="285">
        <v>0</v>
      </c>
      <c r="BD7" s="285">
        <v>0</v>
      </c>
      <c r="BE7" s="285">
        <v>0</v>
      </c>
      <c r="BF7" s="285">
        <v>0</v>
      </c>
      <c r="BG7" s="285">
        <v>0</v>
      </c>
      <c r="BH7" s="285">
        <v>0</v>
      </c>
      <c r="BI7" s="285">
        <v>0</v>
      </c>
      <c r="BJ7" s="285">
        <v>0</v>
      </c>
      <c r="BK7" s="285">
        <v>0</v>
      </c>
      <c r="BL7" s="285">
        <v>0</v>
      </c>
      <c r="BM7" s="285">
        <v>0</v>
      </c>
      <c r="BN7" s="285">
        <v>0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>
        <v>0</v>
      </c>
      <c r="CO7" s="285">
        <v>0</v>
      </c>
      <c r="CP7" s="285">
        <v>0</v>
      </c>
      <c r="CQ7" s="285">
        <v>0</v>
      </c>
      <c r="CR7" s="285">
        <v>0</v>
      </c>
      <c r="CS7" s="285" t="s">
        <v>728</v>
      </c>
      <c r="CT7" s="285" t="s">
        <v>723</v>
      </c>
      <c r="CU7" s="285">
        <v>10</v>
      </c>
      <c r="CV7" s="285" t="s">
        <v>856</v>
      </c>
      <c r="CW7" s="285" t="s">
        <v>715</v>
      </c>
      <c r="CX7" s="285" t="s">
        <v>728</v>
      </c>
      <c r="CY7" s="285" t="s">
        <v>723</v>
      </c>
      <c r="CZ7" s="285">
        <v>11</v>
      </c>
      <c r="DA7" s="285" t="s">
        <v>856</v>
      </c>
      <c r="DB7" s="285" t="s">
        <v>715</v>
      </c>
      <c r="DC7" s="285">
        <v>0</v>
      </c>
      <c r="DD7" s="285">
        <v>0</v>
      </c>
      <c r="DE7" s="285">
        <v>0</v>
      </c>
      <c r="DF7" s="285">
        <v>0</v>
      </c>
      <c r="DG7" s="285">
        <v>0</v>
      </c>
      <c r="DH7" s="285">
        <v>0</v>
      </c>
      <c r="DI7" s="285">
        <v>0</v>
      </c>
      <c r="DJ7" s="285">
        <v>0</v>
      </c>
      <c r="DK7" s="285">
        <v>0</v>
      </c>
      <c r="DL7" s="285">
        <v>0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x14ac:dyDescent="0.2">
      <c r="A8" s="285" t="s">
        <v>877</v>
      </c>
      <c r="B8" s="285" t="s">
        <v>251</v>
      </c>
      <c r="C8" s="285" t="s">
        <v>870</v>
      </c>
      <c r="D8" s="285" t="s">
        <v>737</v>
      </c>
      <c r="E8" s="285" t="s">
        <v>710</v>
      </c>
      <c r="F8" s="285" t="s">
        <v>711</v>
      </c>
      <c r="G8" s="285" t="s">
        <v>712</v>
      </c>
      <c r="H8" s="285" t="s">
        <v>720</v>
      </c>
      <c r="I8" s="285" t="s">
        <v>714</v>
      </c>
      <c r="J8" s="285" t="s">
        <v>713</v>
      </c>
      <c r="K8" s="285" t="s">
        <v>714</v>
      </c>
      <c r="L8" s="285" t="s">
        <v>722</v>
      </c>
      <c r="M8" s="285" t="s">
        <v>715</v>
      </c>
      <c r="N8" s="285" t="s">
        <v>878</v>
      </c>
      <c r="O8" s="285">
        <v>0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1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>
        <v>0</v>
      </c>
      <c r="AL8" s="285">
        <v>0</v>
      </c>
      <c r="AM8" s="285">
        <v>0</v>
      </c>
      <c r="AN8" s="285">
        <v>0</v>
      </c>
      <c r="AO8" s="285">
        <v>0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>
        <v>0</v>
      </c>
      <c r="BA8" s="285">
        <v>0</v>
      </c>
      <c r="BB8" s="285">
        <v>0</v>
      </c>
      <c r="BC8" s="285">
        <v>0</v>
      </c>
      <c r="BD8" s="285">
        <v>0</v>
      </c>
      <c r="BE8" s="285">
        <v>0</v>
      </c>
      <c r="BF8" s="285">
        <v>0</v>
      </c>
      <c r="BG8" s="285">
        <v>0</v>
      </c>
      <c r="BH8" s="285">
        <v>0</v>
      </c>
      <c r="BI8" s="285">
        <v>0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 t="s">
        <v>728</v>
      </c>
      <c r="CO8" s="285" t="s">
        <v>716</v>
      </c>
      <c r="CP8" s="285">
        <v>8</v>
      </c>
      <c r="CQ8" s="285" t="s">
        <v>856</v>
      </c>
      <c r="CR8" s="285" t="s">
        <v>715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>
        <v>0</v>
      </c>
      <c r="CY8" s="285">
        <v>0</v>
      </c>
      <c r="CZ8" s="285">
        <v>0</v>
      </c>
      <c r="DA8" s="285">
        <v>0</v>
      </c>
      <c r="DB8" s="285">
        <v>0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>
        <v>0</v>
      </c>
      <c r="DI8" s="285">
        <v>0</v>
      </c>
      <c r="DJ8" s="285">
        <v>0</v>
      </c>
      <c r="DK8" s="285">
        <v>0</v>
      </c>
      <c r="DL8" s="285">
        <v>0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x14ac:dyDescent="0.2">
      <c r="A9" s="285" t="s">
        <v>879</v>
      </c>
      <c r="B9" s="285" t="s">
        <v>251</v>
      </c>
      <c r="C9" s="285" t="s">
        <v>870</v>
      </c>
      <c r="D9" s="285" t="s">
        <v>727</v>
      </c>
      <c r="E9" s="285" t="s">
        <v>710</v>
      </c>
      <c r="F9" s="285" t="s">
        <v>711</v>
      </c>
      <c r="G9" s="285" t="s">
        <v>719</v>
      </c>
      <c r="H9" s="285" t="s">
        <v>855</v>
      </c>
      <c r="I9" s="285" t="s">
        <v>714</v>
      </c>
      <c r="J9" s="285" t="s">
        <v>720</v>
      </c>
      <c r="K9" s="285" t="s">
        <v>714</v>
      </c>
      <c r="L9" s="285" t="s">
        <v>715</v>
      </c>
      <c r="M9" s="285" t="s">
        <v>715</v>
      </c>
      <c r="N9" s="285" t="s">
        <v>864</v>
      </c>
      <c r="O9" s="285">
        <v>0</v>
      </c>
      <c r="P9" s="285">
        <v>1</v>
      </c>
      <c r="Q9" s="285">
        <v>1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 t="s">
        <v>711</v>
      </c>
      <c r="AQ9" s="285" t="s">
        <v>723</v>
      </c>
      <c r="AR9" s="285">
        <v>17</v>
      </c>
      <c r="AS9" s="285" t="s">
        <v>856</v>
      </c>
      <c r="AT9" s="285" t="s">
        <v>715</v>
      </c>
      <c r="AU9" s="285" t="s">
        <v>735</v>
      </c>
      <c r="AV9" s="285" t="s">
        <v>723</v>
      </c>
      <c r="AW9" s="285">
        <v>2</v>
      </c>
      <c r="AX9" s="285" t="s">
        <v>856</v>
      </c>
      <c r="AY9" s="285" t="s">
        <v>715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x14ac:dyDescent="0.2">
      <c r="A10" s="285" t="s">
        <v>880</v>
      </c>
      <c r="B10" s="285" t="s">
        <v>251</v>
      </c>
      <c r="C10" s="285" t="s">
        <v>870</v>
      </c>
      <c r="D10" s="285" t="s">
        <v>739</v>
      </c>
      <c r="E10" s="285" t="s">
        <v>853</v>
      </c>
      <c r="F10" s="285" t="s">
        <v>728</v>
      </c>
      <c r="G10" s="285" t="s">
        <v>712</v>
      </c>
      <c r="H10" s="285" t="s">
        <v>713</v>
      </c>
      <c r="I10" s="285" t="s">
        <v>714</v>
      </c>
      <c r="J10" s="285" t="s">
        <v>721</v>
      </c>
      <c r="K10" s="285" t="s">
        <v>714</v>
      </c>
      <c r="L10" s="285" t="s">
        <v>863</v>
      </c>
      <c r="M10" s="285" t="s">
        <v>862</v>
      </c>
      <c r="N10" s="285" t="s">
        <v>715</v>
      </c>
      <c r="O10" s="285">
        <v>1</v>
      </c>
      <c r="P10" s="285">
        <v>0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0</v>
      </c>
      <c r="AG10" s="285">
        <v>0</v>
      </c>
      <c r="AH10" s="285">
        <v>0</v>
      </c>
      <c r="AI10" s="285">
        <v>0</v>
      </c>
      <c r="AJ10" s="285">
        <v>0</v>
      </c>
      <c r="AK10" s="285" t="s">
        <v>728</v>
      </c>
      <c r="AL10" s="285" t="s">
        <v>723</v>
      </c>
      <c r="AM10" s="285">
        <v>13</v>
      </c>
      <c r="AN10" s="285" t="s">
        <v>731</v>
      </c>
      <c r="AO10" s="285" t="s">
        <v>729</v>
      </c>
      <c r="AP10" s="285">
        <v>0</v>
      </c>
      <c r="AQ10" s="285">
        <v>0</v>
      </c>
      <c r="AR10" s="285">
        <v>0</v>
      </c>
      <c r="AS10" s="285">
        <v>0</v>
      </c>
      <c r="AT10" s="285">
        <v>0</v>
      </c>
      <c r="AU10" s="285">
        <v>0</v>
      </c>
      <c r="AV10" s="285">
        <v>0</v>
      </c>
      <c r="AW10" s="285">
        <v>0</v>
      </c>
      <c r="AX10" s="285">
        <v>0</v>
      </c>
      <c r="AY10" s="285">
        <v>0</v>
      </c>
      <c r="AZ10" s="285">
        <v>0</v>
      </c>
      <c r="BA10" s="285">
        <v>0</v>
      </c>
      <c r="BB10" s="285">
        <v>0</v>
      </c>
      <c r="BC10" s="285">
        <v>0</v>
      </c>
      <c r="BD10" s="285">
        <v>0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>
        <v>0</v>
      </c>
      <c r="BZ10" s="285">
        <v>0</v>
      </c>
      <c r="CA10" s="285">
        <v>0</v>
      </c>
      <c r="CB10" s="285">
        <v>0</v>
      </c>
      <c r="CC10" s="285">
        <v>0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>
        <v>0</v>
      </c>
      <c r="DS10" s="285">
        <v>0</v>
      </c>
      <c r="DT10" s="285">
        <v>0</v>
      </c>
      <c r="DU10" s="285">
        <v>0</v>
      </c>
      <c r="DV10" s="285">
        <v>0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x14ac:dyDescent="0.2">
      <c r="A11" s="285" t="s">
        <v>881</v>
      </c>
      <c r="B11" s="285" t="s">
        <v>251</v>
      </c>
      <c r="C11" s="285" t="s">
        <v>870</v>
      </c>
      <c r="D11" s="285" t="s">
        <v>724</v>
      </c>
      <c r="E11" s="285" t="s">
        <v>865</v>
      </c>
      <c r="F11" s="285" t="s">
        <v>735</v>
      </c>
      <c r="G11" s="285" t="s">
        <v>719</v>
      </c>
      <c r="H11" s="285" t="s">
        <v>715</v>
      </c>
      <c r="I11" s="285" t="s">
        <v>715</v>
      </c>
      <c r="J11" s="285" t="s">
        <v>713</v>
      </c>
      <c r="K11" s="285" t="s">
        <v>726</v>
      </c>
      <c r="L11" s="285" t="s">
        <v>722</v>
      </c>
      <c r="M11" s="285" t="s">
        <v>715</v>
      </c>
      <c r="N11" s="285" t="s">
        <v>715</v>
      </c>
      <c r="O11" s="285">
        <v>0</v>
      </c>
      <c r="P11" s="285">
        <v>0</v>
      </c>
      <c r="Q11" s="285">
        <v>0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0</v>
      </c>
      <c r="X11" s="285">
        <v>1</v>
      </c>
      <c r="Y11" s="285">
        <v>0</v>
      </c>
      <c r="Z11" s="285">
        <v>0</v>
      </c>
      <c r="AA11" s="285">
        <v>0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>
        <v>0</v>
      </c>
      <c r="AQ11" s="285">
        <v>0</v>
      </c>
      <c r="AR11" s="285">
        <v>0</v>
      </c>
      <c r="AS11" s="285">
        <v>0</v>
      </c>
      <c r="AT11" s="285">
        <v>0</v>
      </c>
      <c r="AU11" s="285">
        <v>0</v>
      </c>
      <c r="AV11" s="285">
        <v>0</v>
      </c>
      <c r="AW11" s="285">
        <v>0</v>
      </c>
      <c r="AX11" s="285">
        <v>0</v>
      </c>
      <c r="AY11" s="285">
        <v>0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>
        <v>0</v>
      </c>
      <c r="BZ11" s="285">
        <v>0</v>
      </c>
      <c r="CA11" s="285">
        <v>0</v>
      </c>
      <c r="CB11" s="285">
        <v>0</v>
      </c>
      <c r="CC11" s="285">
        <v>0</v>
      </c>
      <c r="CD11" s="285" t="s">
        <v>735</v>
      </c>
      <c r="CE11" s="285" t="s">
        <v>828</v>
      </c>
      <c r="CF11" s="285">
        <v>7</v>
      </c>
      <c r="CG11" s="285" t="s">
        <v>856</v>
      </c>
      <c r="CH11" s="285" t="s">
        <v>715</v>
      </c>
      <c r="CI11" s="285">
        <v>0</v>
      </c>
      <c r="CJ11" s="285">
        <v>0</v>
      </c>
      <c r="CK11" s="285">
        <v>0</v>
      </c>
      <c r="CL11" s="285">
        <v>0</v>
      </c>
      <c r="CM11" s="285">
        <v>0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>
        <v>0</v>
      </c>
      <c r="CT11" s="285">
        <v>0</v>
      </c>
      <c r="CU11" s="285">
        <v>0</v>
      </c>
      <c r="CV11" s="285">
        <v>0</v>
      </c>
      <c r="CW11" s="285">
        <v>0</v>
      </c>
      <c r="CX11" s="285">
        <v>0</v>
      </c>
      <c r="CY11" s="285">
        <v>0</v>
      </c>
      <c r="CZ11" s="285">
        <v>0</v>
      </c>
      <c r="DA11" s="285">
        <v>0</v>
      </c>
      <c r="DB11" s="285">
        <v>0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x14ac:dyDescent="0.2">
      <c r="A12" s="285" t="s">
        <v>882</v>
      </c>
      <c r="B12" s="285" t="s">
        <v>251</v>
      </c>
      <c r="C12" s="285" t="s">
        <v>870</v>
      </c>
      <c r="D12" s="285" t="s">
        <v>727</v>
      </c>
      <c r="E12" s="285" t="s">
        <v>710</v>
      </c>
      <c r="F12" s="285" t="s">
        <v>728</v>
      </c>
      <c r="G12" s="285" t="s">
        <v>732</v>
      </c>
      <c r="H12" s="285" t="s">
        <v>720</v>
      </c>
      <c r="I12" s="285" t="s">
        <v>714</v>
      </c>
      <c r="J12" s="285" t="s">
        <v>715</v>
      </c>
      <c r="K12" s="285" t="s">
        <v>715</v>
      </c>
      <c r="L12" s="285" t="s">
        <v>715</v>
      </c>
      <c r="M12" s="285" t="s">
        <v>862</v>
      </c>
      <c r="N12" s="285" t="s">
        <v>715</v>
      </c>
      <c r="O12" s="285">
        <v>0</v>
      </c>
      <c r="P12" s="285">
        <v>1</v>
      </c>
      <c r="Q12" s="285">
        <v>1</v>
      </c>
      <c r="R12" s="285">
        <v>0</v>
      </c>
      <c r="S12" s="285">
        <v>0</v>
      </c>
      <c r="T12" s="285">
        <v>0</v>
      </c>
      <c r="U12" s="285">
        <v>0</v>
      </c>
      <c r="V12" s="285">
        <v>0</v>
      </c>
      <c r="W12" s="285">
        <v>0</v>
      </c>
      <c r="X12" s="285">
        <v>0</v>
      </c>
      <c r="Y12" s="285">
        <v>0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1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 t="s">
        <v>728</v>
      </c>
      <c r="AQ12" s="285" t="s">
        <v>723</v>
      </c>
      <c r="AR12" s="285">
        <v>1</v>
      </c>
      <c r="AS12" s="285" t="s">
        <v>856</v>
      </c>
      <c r="AT12" s="285" t="s">
        <v>729</v>
      </c>
      <c r="AU12" s="285" t="s">
        <v>728</v>
      </c>
      <c r="AV12" s="285" t="s">
        <v>723</v>
      </c>
      <c r="AW12" s="285">
        <v>1</v>
      </c>
      <c r="AX12" s="285" t="s">
        <v>856</v>
      </c>
      <c r="AY12" s="285" t="s">
        <v>729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>
        <v>0</v>
      </c>
      <c r="BF12" s="285">
        <v>0</v>
      </c>
      <c r="BG12" s="285">
        <v>0</v>
      </c>
      <c r="BH12" s="285">
        <v>0</v>
      </c>
      <c r="BI12" s="285">
        <v>0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>
        <v>0</v>
      </c>
      <c r="BZ12" s="285">
        <v>0</v>
      </c>
      <c r="CA12" s="285">
        <v>0</v>
      </c>
      <c r="CB12" s="285">
        <v>0</v>
      </c>
      <c r="CC12" s="285">
        <v>0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>
        <v>0</v>
      </c>
      <c r="CO12" s="285">
        <v>0</v>
      </c>
      <c r="CP12" s="285">
        <v>0</v>
      </c>
      <c r="CQ12" s="285">
        <v>0</v>
      </c>
      <c r="CR12" s="285">
        <v>0</v>
      </c>
      <c r="CS12" s="285">
        <v>0</v>
      </c>
      <c r="CT12" s="285">
        <v>0</v>
      </c>
      <c r="CU12" s="285">
        <v>0</v>
      </c>
      <c r="CV12" s="285">
        <v>0</v>
      </c>
      <c r="CW12" s="285">
        <v>0</v>
      </c>
      <c r="CX12" s="285">
        <v>0</v>
      </c>
      <c r="CY12" s="285">
        <v>0</v>
      </c>
      <c r="CZ12" s="285">
        <v>0</v>
      </c>
      <c r="DA12" s="285">
        <v>0</v>
      </c>
      <c r="DB12" s="285">
        <v>0</v>
      </c>
      <c r="DC12" s="285">
        <v>0</v>
      </c>
      <c r="DD12" s="285">
        <v>0</v>
      </c>
      <c r="DE12" s="285">
        <v>0</v>
      </c>
      <c r="DF12" s="285">
        <v>0</v>
      </c>
      <c r="DG12" s="285">
        <v>0</v>
      </c>
      <c r="DH12" s="285">
        <v>0</v>
      </c>
      <c r="DI12" s="285">
        <v>0</v>
      </c>
      <c r="DJ12" s="285">
        <v>0</v>
      </c>
      <c r="DK12" s="285">
        <v>0</v>
      </c>
      <c r="DL12" s="285">
        <v>0</v>
      </c>
      <c r="DM12" s="285" t="s">
        <v>728</v>
      </c>
      <c r="DN12" s="285" t="s">
        <v>723</v>
      </c>
      <c r="DO12" s="285">
        <v>1</v>
      </c>
      <c r="DP12" s="285" t="s">
        <v>856</v>
      </c>
      <c r="DQ12" s="285" t="s">
        <v>729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x14ac:dyDescent="0.2">
      <c r="A13" s="285" t="s">
        <v>883</v>
      </c>
      <c r="B13" s="285" t="s">
        <v>251</v>
      </c>
      <c r="C13" s="285" t="s">
        <v>870</v>
      </c>
      <c r="D13" s="285" t="s">
        <v>724</v>
      </c>
      <c r="E13" s="285" t="s">
        <v>710</v>
      </c>
      <c r="F13" s="285" t="s">
        <v>718</v>
      </c>
      <c r="G13" s="285" t="s">
        <v>719</v>
      </c>
      <c r="H13" s="285" t="s">
        <v>720</v>
      </c>
      <c r="I13" s="285" t="s">
        <v>726</v>
      </c>
      <c r="J13" s="285" t="s">
        <v>713</v>
      </c>
      <c r="K13" s="285" t="s">
        <v>726</v>
      </c>
      <c r="L13" s="285" t="s">
        <v>722</v>
      </c>
      <c r="M13" s="285" t="s">
        <v>715</v>
      </c>
      <c r="N13" s="285" t="s">
        <v>715</v>
      </c>
      <c r="O13" s="285">
        <v>0</v>
      </c>
      <c r="P13" s="285">
        <v>0</v>
      </c>
      <c r="Q13" s="285">
        <v>0</v>
      </c>
      <c r="R13" s="285">
        <v>1</v>
      </c>
      <c r="S13" s="285">
        <v>0</v>
      </c>
      <c r="T13" s="285">
        <v>0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0</v>
      </c>
      <c r="AD13" s="285">
        <v>0</v>
      </c>
      <c r="AE13" s="285">
        <v>0</v>
      </c>
      <c r="AF13" s="285">
        <v>0</v>
      </c>
      <c r="AG13" s="285">
        <v>0</v>
      </c>
      <c r="AH13" s="285">
        <v>1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0</v>
      </c>
      <c r="AO13" s="285">
        <v>0</v>
      </c>
      <c r="AP13" s="285">
        <v>0</v>
      </c>
      <c r="AQ13" s="285">
        <v>0</v>
      </c>
      <c r="AR13" s="285">
        <v>0</v>
      </c>
      <c r="AS13" s="285">
        <v>0</v>
      </c>
      <c r="AT13" s="285">
        <v>0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 t="s">
        <v>718</v>
      </c>
      <c r="BA13" s="285" t="s">
        <v>716</v>
      </c>
      <c r="BB13" s="285">
        <v>24</v>
      </c>
      <c r="BC13" s="285" t="s">
        <v>854</v>
      </c>
      <c r="BD13" s="285" t="s">
        <v>729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>
        <v>0</v>
      </c>
      <c r="BK13" s="285">
        <v>0</v>
      </c>
      <c r="BL13" s="285">
        <v>0</v>
      </c>
      <c r="BM13" s="285">
        <v>0</v>
      </c>
      <c r="BN13" s="285">
        <v>0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>
        <v>0</v>
      </c>
      <c r="BZ13" s="285">
        <v>0</v>
      </c>
      <c r="CA13" s="285">
        <v>0</v>
      </c>
      <c r="CB13" s="285">
        <v>0</v>
      </c>
      <c r="CC13" s="285">
        <v>0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>
        <v>0</v>
      </c>
      <c r="CO13" s="285">
        <v>0</v>
      </c>
      <c r="CP13" s="285">
        <v>0</v>
      </c>
      <c r="CQ13" s="285">
        <v>0</v>
      </c>
      <c r="CR13" s="285">
        <v>0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>
        <v>0</v>
      </c>
      <c r="DD13" s="285">
        <v>0</v>
      </c>
      <c r="DE13" s="285">
        <v>0</v>
      </c>
      <c r="DF13" s="285">
        <v>0</v>
      </c>
      <c r="DG13" s="285">
        <v>0</v>
      </c>
      <c r="DH13" s="285">
        <v>0</v>
      </c>
      <c r="DI13" s="285">
        <v>0</v>
      </c>
      <c r="DJ13" s="285">
        <v>0</v>
      </c>
      <c r="DK13" s="285">
        <v>0</v>
      </c>
      <c r="DL13" s="285">
        <v>0</v>
      </c>
      <c r="DM13" s="285">
        <v>0</v>
      </c>
      <c r="DN13" s="285">
        <v>0</v>
      </c>
      <c r="DO13" s="285">
        <v>0</v>
      </c>
      <c r="DP13" s="285">
        <v>0</v>
      </c>
      <c r="DQ13" s="285">
        <v>0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 t="s">
        <v>718</v>
      </c>
      <c r="EC13" s="285" t="s">
        <v>716</v>
      </c>
      <c r="ED13" s="285">
        <v>24</v>
      </c>
      <c r="EE13" s="285" t="s">
        <v>854</v>
      </c>
      <c r="EF13" s="285" t="s">
        <v>715</v>
      </c>
    </row>
    <row r="14" spans="1:16382" customFormat="1" x14ac:dyDescent="0.2">
      <c r="A14" s="285" t="s">
        <v>884</v>
      </c>
      <c r="B14" s="285" t="s">
        <v>251</v>
      </c>
      <c r="C14" s="285" t="s">
        <v>870</v>
      </c>
      <c r="D14" s="285" t="s">
        <v>738</v>
      </c>
      <c r="E14" s="285" t="s">
        <v>710</v>
      </c>
      <c r="F14" s="285" t="s">
        <v>733</v>
      </c>
      <c r="G14" s="285" t="s">
        <v>719</v>
      </c>
      <c r="H14" s="285" t="s">
        <v>720</v>
      </c>
      <c r="I14" s="285" t="s">
        <v>714</v>
      </c>
      <c r="J14" s="285" t="s">
        <v>713</v>
      </c>
      <c r="K14" s="285" t="s">
        <v>714</v>
      </c>
      <c r="L14" s="285" t="s">
        <v>866</v>
      </c>
      <c r="M14" s="285" t="s">
        <v>862</v>
      </c>
      <c r="N14" s="285" t="s">
        <v>715</v>
      </c>
      <c r="O14" s="285">
        <v>0</v>
      </c>
      <c r="P14" s="285">
        <v>0</v>
      </c>
      <c r="Q14" s="285">
        <v>0</v>
      </c>
      <c r="R14" s="285">
        <v>0</v>
      </c>
      <c r="S14" s="285">
        <v>1</v>
      </c>
      <c r="T14" s="285">
        <v>1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>
        <v>0</v>
      </c>
      <c r="AL14" s="285">
        <v>0</v>
      </c>
      <c r="AM14" s="285">
        <v>0</v>
      </c>
      <c r="AN14" s="285">
        <v>0</v>
      </c>
      <c r="AO14" s="285">
        <v>0</v>
      </c>
      <c r="AP14" s="285">
        <v>0</v>
      </c>
      <c r="AQ14" s="285">
        <v>0</v>
      </c>
      <c r="AR14" s="285">
        <v>0</v>
      </c>
      <c r="AS14" s="285">
        <v>0</v>
      </c>
      <c r="AT14" s="285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 t="s">
        <v>733</v>
      </c>
      <c r="BF14" s="285" t="s">
        <v>740</v>
      </c>
      <c r="BG14" s="285">
        <v>14</v>
      </c>
      <c r="BH14" s="285" t="s">
        <v>856</v>
      </c>
      <c r="BI14" s="285" t="s">
        <v>715</v>
      </c>
      <c r="BJ14" s="285" t="s">
        <v>733</v>
      </c>
      <c r="BK14" s="285" t="s">
        <v>740</v>
      </c>
      <c r="BL14" s="285">
        <v>8</v>
      </c>
      <c r="BM14" s="285" t="s">
        <v>856</v>
      </c>
      <c r="BN14" s="285" t="s">
        <v>715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>
        <v>0</v>
      </c>
      <c r="CE14" s="285">
        <v>0</v>
      </c>
      <c r="CF14" s="285">
        <v>0</v>
      </c>
      <c r="CG14" s="285">
        <v>0</v>
      </c>
      <c r="CH14" s="285">
        <v>0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>
        <v>0</v>
      </c>
      <c r="CO14" s="285">
        <v>0</v>
      </c>
      <c r="CP14" s="285">
        <v>0</v>
      </c>
      <c r="CQ14" s="285">
        <v>0</v>
      </c>
      <c r="CR14" s="285">
        <v>0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x14ac:dyDescent="0.2">
      <c r="A15" s="285" t="s">
        <v>885</v>
      </c>
      <c r="B15" s="285" t="s">
        <v>251</v>
      </c>
      <c r="C15" s="285" t="s">
        <v>870</v>
      </c>
      <c r="D15" s="285" t="s">
        <v>744</v>
      </c>
      <c r="E15" s="285" t="s">
        <v>710</v>
      </c>
      <c r="F15" s="285" t="s">
        <v>733</v>
      </c>
      <c r="G15" s="285" t="s">
        <v>712</v>
      </c>
      <c r="H15" s="285" t="s">
        <v>855</v>
      </c>
      <c r="I15" s="285" t="s">
        <v>714</v>
      </c>
      <c r="J15" s="285" t="s">
        <v>855</v>
      </c>
      <c r="K15" s="285" t="s">
        <v>714</v>
      </c>
      <c r="L15" s="285" t="s">
        <v>857</v>
      </c>
      <c r="M15" s="285" t="s">
        <v>867</v>
      </c>
      <c r="N15" s="285" t="s">
        <v>715</v>
      </c>
      <c r="O15" s="285">
        <v>0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1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>
        <v>0</v>
      </c>
      <c r="AL15" s="285">
        <v>0</v>
      </c>
      <c r="AM15" s="285">
        <v>0</v>
      </c>
      <c r="AN15" s="285">
        <v>0</v>
      </c>
      <c r="AO15" s="285">
        <v>0</v>
      </c>
      <c r="AP15" s="285">
        <v>0</v>
      </c>
      <c r="AQ15" s="285">
        <v>0</v>
      </c>
      <c r="AR15" s="285">
        <v>0</v>
      </c>
      <c r="AS15" s="285">
        <v>0</v>
      </c>
      <c r="AT15" s="285">
        <v>0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>
        <v>0</v>
      </c>
      <c r="BA15" s="285">
        <v>0</v>
      </c>
      <c r="BB15" s="285">
        <v>0</v>
      </c>
      <c r="BC15" s="285">
        <v>0</v>
      </c>
      <c r="BD15" s="285">
        <v>0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>
        <v>0</v>
      </c>
      <c r="BZ15" s="285">
        <v>0</v>
      </c>
      <c r="CA15" s="285">
        <v>0</v>
      </c>
      <c r="CB15" s="285">
        <v>0</v>
      </c>
      <c r="CC15" s="285">
        <v>0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 t="s">
        <v>733</v>
      </c>
      <c r="DI15" s="285" t="s">
        <v>723</v>
      </c>
      <c r="DJ15" s="285">
        <v>21</v>
      </c>
      <c r="DK15" s="285" t="s">
        <v>848</v>
      </c>
      <c r="DL15" s="285" t="s">
        <v>715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x14ac:dyDescent="0.2">
      <c r="A16" s="285" t="s">
        <v>886</v>
      </c>
      <c r="B16" s="285" t="s">
        <v>251</v>
      </c>
      <c r="C16" s="285" t="s">
        <v>870</v>
      </c>
      <c r="D16" s="285" t="s">
        <v>737</v>
      </c>
      <c r="E16" s="285" t="s">
        <v>710</v>
      </c>
      <c r="F16" s="285" t="s">
        <v>711</v>
      </c>
      <c r="G16" s="285" t="s">
        <v>712</v>
      </c>
      <c r="H16" s="285" t="s">
        <v>713</v>
      </c>
      <c r="I16" s="285" t="s">
        <v>714</v>
      </c>
      <c r="J16" s="285" t="s">
        <v>713</v>
      </c>
      <c r="K16" s="285" t="s">
        <v>714</v>
      </c>
      <c r="L16" s="285" t="s">
        <v>722</v>
      </c>
      <c r="M16" s="285" t="s">
        <v>715</v>
      </c>
      <c r="N16" s="285" t="s">
        <v>887</v>
      </c>
      <c r="O16" s="285">
        <v>0</v>
      </c>
      <c r="P16" s="285">
        <v>0</v>
      </c>
      <c r="Q16" s="285">
        <v>0</v>
      </c>
      <c r="R16" s="285">
        <v>1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>
        <v>0</v>
      </c>
      <c r="AL16" s="285">
        <v>0</v>
      </c>
      <c r="AM16" s="285">
        <v>0</v>
      </c>
      <c r="AN16" s="285">
        <v>0</v>
      </c>
      <c r="AO16" s="285">
        <v>0</v>
      </c>
      <c r="AP16" s="285">
        <v>0</v>
      </c>
      <c r="AQ16" s="285">
        <v>0</v>
      </c>
      <c r="AR16" s="285">
        <v>0</v>
      </c>
      <c r="AS16" s="285">
        <v>0</v>
      </c>
      <c r="AT16" s="285">
        <v>0</v>
      </c>
      <c r="AU16" s="285">
        <v>0</v>
      </c>
      <c r="AV16" s="285">
        <v>0</v>
      </c>
      <c r="AW16" s="285">
        <v>0</v>
      </c>
      <c r="AX16" s="285">
        <v>0</v>
      </c>
      <c r="AY16" s="285">
        <v>0</v>
      </c>
      <c r="AZ16" s="285" t="s">
        <v>711</v>
      </c>
      <c r="BA16" s="285" t="s">
        <v>740</v>
      </c>
      <c r="BB16" s="285">
        <v>17</v>
      </c>
      <c r="BC16" s="285" t="s">
        <v>848</v>
      </c>
      <c r="BD16" s="285" t="s">
        <v>715</v>
      </c>
      <c r="BE16" s="285">
        <v>0</v>
      </c>
      <c r="BF16" s="285">
        <v>0</v>
      </c>
      <c r="BG16" s="285">
        <v>0</v>
      </c>
      <c r="BH16" s="285">
        <v>0</v>
      </c>
      <c r="BI16" s="285">
        <v>0</v>
      </c>
      <c r="BJ16" s="285">
        <v>0</v>
      </c>
      <c r="BK16" s="285">
        <v>0</v>
      </c>
      <c r="BL16" s="285">
        <v>0</v>
      </c>
      <c r="BM16" s="285">
        <v>0</v>
      </c>
      <c r="BN16" s="285">
        <v>0</v>
      </c>
      <c r="BO16" s="285">
        <v>0</v>
      </c>
      <c r="BP16" s="285">
        <v>0</v>
      </c>
      <c r="BQ16" s="285">
        <v>0</v>
      </c>
      <c r="BR16" s="285">
        <v>0</v>
      </c>
      <c r="BS16" s="285">
        <v>0</v>
      </c>
      <c r="BT16" s="285">
        <v>0</v>
      </c>
      <c r="BU16" s="285">
        <v>0</v>
      </c>
      <c r="BV16" s="285">
        <v>0</v>
      </c>
      <c r="BW16" s="285">
        <v>0</v>
      </c>
      <c r="BX16" s="285">
        <v>0</v>
      </c>
      <c r="BY16" s="285">
        <v>0</v>
      </c>
      <c r="BZ16" s="285">
        <v>0</v>
      </c>
      <c r="CA16" s="285">
        <v>0</v>
      </c>
      <c r="CB16" s="285">
        <v>0</v>
      </c>
      <c r="CC16" s="285">
        <v>0</v>
      </c>
      <c r="CD16" s="285">
        <v>0</v>
      </c>
      <c r="CE16" s="285">
        <v>0</v>
      </c>
      <c r="CF16" s="285">
        <v>0</v>
      </c>
      <c r="CG16" s="285">
        <v>0</v>
      </c>
      <c r="CH16" s="285">
        <v>0</v>
      </c>
      <c r="CI16" s="285">
        <v>0</v>
      </c>
      <c r="CJ16" s="285">
        <v>0</v>
      </c>
      <c r="CK16" s="285">
        <v>0</v>
      </c>
      <c r="CL16" s="285">
        <v>0</v>
      </c>
      <c r="CM16" s="285">
        <v>0</v>
      </c>
      <c r="CN16" s="285">
        <v>0</v>
      </c>
      <c r="CO16" s="285">
        <v>0</v>
      </c>
      <c r="CP16" s="285">
        <v>0</v>
      </c>
      <c r="CQ16" s="285">
        <v>0</v>
      </c>
      <c r="CR16" s="285">
        <v>0</v>
      </c>
      <c r="CS16" s="285">
        <v>0</v>
      </c>
      <c r="CT16" s="285">
        <v>0</v>
      </c>
      <c r="CU16" s="285">
        <v>0</v>
      </c>
      <c r="CV16" s="285">
        <v>0</v>
      </c>
      <c r="CW16" s="285">
        <v>0</v>
      </c>
      <c r="CX16" s="285">
        <v>0</v>
      </c>
      <c r="CY16" s="285">
        <v>0</v>
      </c>
      <c r="CZ16" s="285">
        <v>0</v>
      </c>
      <c r="DA16" s="285">
        <v>0</v>
      </c>
      <c r="DB16" s="285">
        <v>0</v>
      </c>
      <c r="DC16" s="285">
        <v>0</v>
      </c>
      <c r="DD16" s="285">
        <v>0</v>
      </c>
      <c r="DE16" s="285">
        <v>0</v>
      </c>
      <c r="DF16" s="285">
        <v>0</v>
      </c>
      <c r="DG16" s="285">
        <v>0</v>
      </c>
      <c r="DH16" s="285">
        <v>0</v>
      </c>
      <c r="DI16" s="285">
        <v>0</v>
      </c>
      <c r="DJ16" s="285">
        <v>0</v>
      </c>
      <c r="DK16" s="285">
        <v>0</v>
      </c>
      <c r="DL16" s="285">
        <v>0</v>
      </c>
      <c r="DM16" s="285">
        <v>0</v>
      </c>
      <c r="DN16" s="285">
        <v>0</v>
      </c>
      <c r="DO16" s="285">
        <v>0</v>
      </c>
      <c r="DP16" s="285">
        <v>0</v>
      </c>
      <c r="DQ16" s="285">
        <v>0</v>
      </c>
      <c r="DR16" s="285">
        <v>0</v>
      </c>
      <c r="DS16" s="285">
        <v>0</v>
      </c>
      <c r="DT16" s="285">
        <v>0</v>
      </c>
      <c r="DU16" s="285">
        <v>0</v>
      </c>
      <c r="DV16" s="285">
        <v>0</v>
      </c>
      <c r="DW16" s="285">
        <v>0</v>
      </c>
      <c r="DX16" s="285">
        <v>0</v>
      </c>
      <c r="DY16" s="285">
        <v>0</v>
      </c>
      <c r="DZ16" s="285">
        <v>0</v>
      </c>
      <c r="EA16" s="285">
        <v>0</v>
      </c>
      <c r="EB16" s="285">
        <v>0</v>
      </c>
      <c r="EC16" s="285">
        <v>0</v>
      </c>
      <c r="ED16" s="285">
        <v>0</v>
      </c>
      <c r="EE16" s="285">
        <v>0</v>
      </c>
      <c r="EF16" s="285">
        <v>0</v>
      </c>
    </row>
    <row r="17" spans="1:136" customFormat="1" x14ac:dyDescent="0.2">
      <c r="A17" s="285" t="s">
        <v>888</v>
      </c>
      <c r="B17" s="285" t="s">
        <v>251</v>
      </c>
      <c r="C17" s="285" t="s">
        <v>870</v>
      </c>
      <c r="D17" s="285" t="s">
        <v>724</v>
      </c>
      <c r="E17" s="285" t="s">
        <v>860</v>
      </c>
      <c r="F17" s="285" t="s">
        <v>725</v>
      </c>
      <c r="G17" s="285" t="s">
        <v>719</v>
      </c>
      <c r="H17" s="285" t="s">
        <v>715</v>
      </c>
      <c r="I17" s="285" t="s">
        <v>715</v>
      </c>
      <c r="J17" s="285" t="s">
        <v>720</v>
      </c>
      <c r="K17" s="285" t="s">
        <v>726</v>
      </c>
      <c r="L17" s="285" t="s">
        <v>722</v>
      </c>
      <c r="M17" s="285" t="s">
        <v>862</v>
      </c>
      <c r="N17" s="285" t="s">
        <v>715</v>
      </c>
      <c r="O17" s="285">
        <v>1</v>
      </c>
      <c r="P17" s="285">
        <v>0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1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1</v>
      </c>
      <c r="AE17" s="285">
        <v>0</v>
      </c>
      <c r="AF17" s="285">
        <v>0</v>
      </c>
      <c r="AG17" s="285">
        <v>0</v>
      </c>
      <c r="AH17" s="285">
        <v>0</v>
      </c>
      <c r="AI17" s="285">
        <v>0</v>
      </c>
      <c r="AJ17" s="285">
        <v>0</v>
      </c>
      <c r="AK17" s="285" t="s">
        <v>743</v>
      </c>
      <c r="AL17" s="285" t="s">
        <v>723</v>
      </c>
      <c r="AM17" s="285">
        <v>4</v>
      </c>
      <c r="AN17" s="285" t="s">
        <v>731</v>
      </c>
      <c r="AO17" s="285" t="s">
        <v>715</v>
      </c>
      <c r="AP17" s="285">
        <v>0</v>
      </c>
      <c r="AQ17" s="285">
        <v>0</v>
      </c>
      <c r="AR17" s="285">
        <v>0</v>
      </c>
      <c r="AS17" s="285">
        <v>0</v>
      </c>
      <c r="AT17" s="285">
        <v>0</v>
      </c>
      <c r="AU17" s="285">
        <v>0</v>
      </c>
      <c r="AV17" s="285">
        <v>0</v>
      </c>
      <c r="AW17" s="285">
        <v>0</v>
      </c>
      <c r="AX17" s="285">
        <v>0</v>
      </c>
      <c r="AY17" s="285">
        <v>0</v>
      </c>
      <c r="AZ17" s="285">
        <v>0</v>
      </c>
      <c r="BA17" s="285">
        <v>0</v>
      </c>
      <c r="BB17" s="285">
        <v>0</v>
      </c>
      <c r="BC17" s="285">
        <v>0</v>
      </c>
      <c r="BD17" s="285">
        <v>0</v>
      </c>
      <c r="BE17" s="285">
        <v>0</v>
      </c>
      <c r="BF17" s="285">
        <v>0</v>
      </c>
      <c r="BG17" s="285">
        <v>0</v>
      </c>
      <c r="BH17" s="285">
        <v>0</v>
      </c>
      <c r="BI17" s="285">
        <v>0</v>
      </c>
      <c r="BJ17" s="285">
        <v>0</v>
      </c>
      <c r="BK17" s="285">
        <v>0</v>
      </c>
      <c r="BL17" s="285">
        <v>0</v>
      </c>
      <c r="BM17" s="285">
        <v>0</v>
      </c>
      <c r="BN17" s="285">
        <v>0</v>
      </c>
      <c r="BO17" s="285">
        <v>0</v>
      </c>
      <c r="BP17" s="285">
        <v>0</v>
      </c>
      <c r="BQ17" s="285">
        <v>0</v>
      </c>
      <c r="BR17" s="285">
        <v>0</v>
      </c>
      <c r="BS17" s="285">
        <v>0</v>
      </c>
      <c r="BT17" s="285">
        <v>0</v>
      </c>
      <c r="BU17" s="285">
        <v>0</v>
      </c>
      <c r="BV17" s="285">
        <v>0</v>
      </c>
      <c r="BW17" s="285">
        <v>0</v>
      </c>
      <c r="BX17" s="285">
        <v>0</v>
      </c>
      <c r="BY17" s="285" t="s">
        <v>735</v>
      </c>
      <c r="BZ17" s="285" t="s">
        <v>723</v>
      </c>
      <c r="CA17" s="285">
        <v>10</v>
      </c>
      <c r="CB17" s="285" t="s">
        <v>854</v>
      </c>
      <c r="CC17" s="285" t="s">
        <v>715</v>
      </c>
      <c r="CD17" s="285">
        <v>0</v>
      </c>
      <c r="CE17" s="285">
        <v>0</v>
      </c>
      <c r="CF17" s="285">
        <v>0</v>
      </c>
      <c r="CG17" s="285">
        <v>0</v>
      </c>
      <c r="CH17" s="285">
        <v>0</v>
      </c>
      <c r="CI17" s="285">
        <v>0</v>
      </c>
      <c r="CJ17" s="285">
        <v>0</v>
      </c>
      <c r="CK17" s="285">
        <v>0</v>
      </c>
      <c r="CL17" s="285">
        <v>0</v>
      </c>
      <c r="CM17" s="285">
        <v>0</v>
      </c>
      <c r="CN17" s="285">
        <v>0</v>
      </c>
      <c r="CO17" s="285">
        <v>0</v>
      </c>
      <c r="CP17" s="285">
        <v>0</v>
      </c>
      <c r="CQ17" s="285">
        <v>0</v>
      </c>
      <c r="CR17" s="285">
        <v>0</v>
      </c>
      <c r="CS17" s="285">
        <v>0</v>
      </c>
      <c r="CT17" s="285">
        <v>0</v>
      </c>
      <c r="CU17" s="285">
        <v>0</v>
      </c>
      <c r="CV17" s="285">
        <v>0</v>
      </c>
      <c r="CW17" s="285">
        <v>0</v>
      </c>
      <c r="CX17" s="285">
        <v>0</v>
      </c>
      <c r="CY17" s="285">
        <v>0</v>
      </c>
      <c r="CZ17" s="285">
        <v>0</v>
      </c>
      <c r="DA17" s="285">
        <v>0</v>
      </c>
      <c r="DB17" s="285">
        <v>0</v>
      </c>
      <c r="DC17" s="285">
        <v>0</v>
      </c>
      <c r="DD17" s="285">
        <v>0</v>
      </c>
      <c r="DE17" s="285">
        <v>0</v>
      </c>
      <c r="DF17" s="285">
        <v>0</v>
      </c>
      <c r="DG17" s="285">
        <v>0</v>
      </c>
      <c r="DH17" s="285" t="s">
        <v>743</v>
      </c>
      <c r="DI17" s="285" t="s">
        <v>723</v>
      </c>
      <c r="DJ17" s="285">
        <v>3</v>
      </c>
      <c r="DK17" s="285" t="s">
        <v>731</v>
      </c>
      <c r="DL17" s="285" t="s">
        <v>715</v>
      </c>
      <c r="DM17" s="285">
        <v>0</v>
      </c>
      <c r="DN17" s="285">
        <v>0</v>
      </c>
      <c r="DO17" s="285">
        <v>0</v>
      </c>
      <c r="DP17" s="285">
        <v>0</v>
      </c>
      <c r="DQ17" s="285">
        <v>0</v>
      </c>
      <c r="DR17" s="285">
        <v>0</v>
      </c>
      <c r="DS17" s="285">
        <v>0</v>
      </c>
      <c r="DT17" s="285">
        <v>0</v>
      </c>
      <c r="DU17" s="285">
        <v>0</v>
      </c>
      <c r="DV17" s="285">
        <v>0</v>
      </c>
      <c r="DW17" s="285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5">
        <v>0</v>
      </c>
      <c r="EE17" s="285">
        <v>0</v>
      </c>
      <c r="EF17" s="285">
        <v>0</v>
      </c>
    </row>
    <row r="18" spans="1:136" customFormat="1" x14ac:dyDescent="0.2">
      <c r="A18" s="285" t="s">
        <v>889</v>
      </c>
      <c r="B18" s="285" t="s">
        <v>251</v>
      </c>
      <c r="C18" s="285" t="s">
        <v>870</v>
      </c>
      <c r="D18" s="285" t="s">
        <v>744</v>
      </c>
      <c r="E18" s="285" t="s">
        <v>745</v>
      </c>
      <c r="F18" s="285" t="s">
        <v>733</v>
      </c>
      <c r="G18" s="285" t="s">
        <v>712</v>
      </c>
      <c r="H18" s="285" t="s">
        <v>713</v>
      </c>
      <c r="I18" s="285" t="s">
        <v>714</v>
      </c>
      <c r="J18" s="285" t="s">
        <v>713</v>
      </c>
      <c r="K18" s="285" t="s">
        <v>714</v>
      </c>
      <c r="L18" s="285" t="s">
        <v>722</v>
      </c>
      <c r="M18" s="285" t="s">
        <v>715</v>
      </c>
      <c r="N18" s="285" t="s">
        <v>715</v>
      </c>
      <c r="O18" s="285">
        <v>0</v>
      </c>
      <c r="P18" s="285">
        <v>1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0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0</v>
      </c>
      <c r="AE18" s="285">
        <v>0</v>
      </c>
      <c r="AF18" s="285">
        <v>0</v>
      </c>
      <c r="AG18" s="285">
        <v>0</v>
      </c>
      <c r="AH18" s="285">
        <v>0</v>
      </c>
      <c r="AI18" s="285">
        <v>0</v>
      </c>
      <c r="AJ18" s="285">
        <v>0</v>
      </c>
      <c r="AK18" s="285">
        <v>0</v>
      </c>
      <c r="AL18" s="285">
        <v>0</v>
      </c>
      <c r="AM18" s="285">
        <v>0</v>
      </c>
      <c r="AN18" s="285">
        <v>0</v>
      </c>
      <c r="AO18" s="285">
        <v>0</v>
      </c>
      <c r="AP18" s="285" t="s">
        <v>733</v>
      </c>
      <c r="AQ18" s="285" t="s">
        <v>716</v>
      </c>
      <c r="AR18" s="285">
        <v>10</v>
      </c>
      <c r="AS18" s="285" t="s">
        <v>854</v>
      </c>
      <c r="AT18" s="285" t="s">
        <v>827</v>
      </c>
      <c r="AU18" s="285">
        <v>0</v>
      </c>
      <c r="AV18" s="285">
        <v>0</v>
      </c>
      <c r="AW18" s="285">
        <v>0</v>
      </c>
      <c r="AX18" s="285">
        <v>0</v>
      </c>
      <c r="AY18" s="285">
        <v>0</v>
      </c>
      <c r="AZ18" s="285">
        <v>0</v>
      </c>
      <c r="BA18" s="285">
        <v>0</v>
      </c>
      <c r="BB18" s="285">
        <v>0</v>
      </c>
      <c r="BC18" s="285">
        <v>0</v>
      </c>
      <c r="BD18" s="285">
        <v>0</v>
      </c>
      <c r="BE18" s="285">
        <v>0</v>
      </c>
      <c r="BF18" s="285">
        <v>0</v>
      </c>
      <c r="BG18" s="285">
        <v>0</v>
      </c>
      <c r="BH18" s="285">
        <v>0</v>
      </c>
      <c r="BI18" s="285">
        <v>0</v>
      </c>
      <c r="BJ18" s="285">
        <v>0</v>
      </c>
      <c r="BK18" s="285">
        <v>0</v>
      </c>
      <c r="BL18" s="285">
        <v>0</v>
      </c>
      <c r="BM18" s="285">
        <v>0</v>
      </c>
      <c r="BN18" s="285">
        <v>0</v>
      </c>
      <c r="BO18" s="285">
        <v>0</v>
      </c>
      <c r="BP18" s="285">
        <v>0</v>
      </c>
      <c r="BQ18" s="285">
        <v>0</v>
      </c>
      <c r="BR18" s="285">
        <v>0</v>
      </c>
      <c r="BS18" s="285">
        <v>0</v>
      </c>
      <c r="BT18" s="285">
        <v>0</v>
      </c>
      <c r="BU18" s="285">
        <v>0</v>
      </c>
      <c r="BV18" s="285">
        <v>0</v>
      </c>
      <c r="BW18" s="285">
        <v>0</v>
      </c>
      <c r="BX18" s="285">
        <v>0</v>
      </c>
      <c r="BY18" s="285">
        <v>0</v>
      </c>
      <c r="BZ18" s="285">
        <v>0</v>
      </c>
      <c r="CA18" s="285">
        <v>0</v>
      </c>
      <c r="CB18" s="285">
        <v>0</v>
      </c>
      <c r="CC18" s="285">
        <v>0</v>
      </c>
      <c r="CD18" s="285">
        <v>0</v>
      </c>
      <c r="CE18" s="285">
        <v>0</v>
      </c>
      <c r="CF18" s="285">
        <v>0</v>
      </c>
      <c r="CG18" s="285">
        <v>0</v>
      </c>
      <c r="CH18" s="285">
        <v>0</v>
      </c>
      <c r="CI18" s="285">
        <v>0</v>
      </c>
      <c r="CJ18" s="285">
        <v>0</v>
      </c>
      <c r="CK18" s="285">
        <v>0</v>
      </c>
      <c r="CL18" s="285">
        <v>0</v>
      </c>
      <c r="CM18" s="285">
        <v>0</v>
      </c>
      <c r="CN18" s="285">
        <v>0</v>
      </c>
      <c r="CO18" s="285">
        <v>0</v>
      </c>
      <c r="CP18" s="285">
        <v>0</v>
      </c>
      <c r="CQ18" s="285">
        <v>0</v>
      </c>
      <c r="CR18" s="285">
        <v>0</v>
      </c>
      <c r="CS18" s="285">
        <v>0</v>
      </c>
      <c r="CT18" s="285">
        <v>0</v>
      </c>
      <c r="CU18" s="285">
        <v>0</v>
      </c>
      <c r="CV18" s="285">
        <v>0</v>
      </c>
      <c r="CW18" s="285">
        <v>0</v>
      </c>
      <c r="CX18" s="285">
        <v>0</v>
      </c>
      <c r="CY18" s="285">
        <v>0</v>
      </c>
      <c r="CZ18" s="285">
        <v>0</v>
      </c>
      <c r="DA18" s="285">
        <v>0</v>
      </c>
      <c r="DB18" s="285">
        <v>0</v>
      </c>
      <c r="DC18" s="285">
        <v>0</v>
      </c>
      <c r="DD18" s="285">
        <v>0</v>
      </c>
      <c r="DE18" s="285">
        <v>0</v>
      </c>
      <c r="DF18" s="285">
        <v>0</v>
      </c>
      <c r="DG18" s="285">
        <v>0</v>
      </c>
      <c r="DH18" s="285">
        <v>0</v>
      </c>
      <c r="DI18" s="285">
        <v>0</v>
      </c>
      <c r="DJ18" s="285">
        <v>0</v>
      </c>
      <c r="DK18" s="285">
        <v>0</v>
      </c>
      <c r="DL18" s="285">
        <v>0</v>
      </c>
      <c r="DM18" s="285">
        <v>0</v>
      </c>
      <c r="DN18" s="285">
        <v>0</v>
      </c>
      <c r="DO18" s="285">
        <v>0</v>
      </c>
      <c r="DP18" s="285">
        <v>0</v>
      </c>
      <c r="DQ18" s="285">
        <v>0</v>
      </c>
      <c r="DR18" s="285">
        <v>0</v>
      </c>
      <c r="DS18" s="285">
        <v>0</v>
      </c>
      <c r="DT18" s="285">
        <v>0</v>
      </c>
      <c r="DU18" s="285">
        <v>0</v>
      </c>
      <c r="DV18" s="285">
        <v>0</v>
      </c>
      <c r="DW18" s="285">
        <v>0</v>
      </c>
      <c r="DX18" s="285">
        <v>0</v>
      </c>
      <c r="DY18" s="285">
        <v>0</v>
      </c>
      <c r="DZ18" s="285">
        <v>0</v>
      </c>
      <c r="EA18" s="285">
        <v>0</v>
      </c>
      <c r="EB18" s="285">
        <v>0</v>
      </c>
      <c r="EC18" s="285">
        <v>0</v>
      </c>
      <c r="ED18" s="285">
        <v>0</v>
      </c>
      <c r="EE18" s="285">
        <v>0</v>
      </c>
      <c r="EF18" s="285">
        <v>0</v>
      </c>
    </row>
    <row r="19" spans="1:136" customFormat="1" x14ac:dyDescent="0.2">
      <c r="A19" s="285" t="s">
        <v>890</v>
      </c>
      <c r="B19" s="285" t="s">
        <v>251</v>
      </c>
      <c r="C19" s="285" t="s">
        <v>891</v>
      </c>
      <c r="D19" s="285" t="s">
        <v>739</v>
      </c>
      <c r="E19" s="285" t="s">
        <v>13</v>
      </c>
      <c r="F19" s="285" t="s">
        <v>733</v>
      </c>
      <c r="G19" s="285" t="s">
        <v>719</v>
      </c>
      <c r="H19" s="285" t="s">
        <v>713</v>
      </c>
      <c r="I19" s="285" t="s">
        <v>714</v>
      </c>
      <c r="J19" s="285" t="s">
        <v>715</v>
      </c>
      <c r="K19" s="285" t="s">
        <v>715</v>
      </c>
      <c r="L19" s="285" t="s">
        <v>715</v>
      </c>
      <c r="M19" s="285" t="s">
        <v>715</v>
      </c>
      <c r="N19" s="285" t="s">
        <v>715</v>
      </c>
      <c r="O19" s="285">
        <v>1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 t="s">
        <v>733</v>
      </c>
      <c r="AL19" s="285" t="s">
        <v>723</v>
      </c>
      <c r="AM19" s="285">
        <v>23</v>
      </c>
      <c r="AN19" s="285" t="s">
        <v>731</v>
      </c>
      <c r="AO19" s="285" t="s">
        <v>715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</row>
    <row r="20" spans="1:136" customFormat="1" x14ac:dyDescent="0.2">
      <c r="A20" s="285" t="s">
        <v>892</v>
      </c>
      <c r="B20" s="285" t="s">
        <v>251</v>
      </c>
      <c r="C20" s="285" t="s">
        <v>891</v>
      </c>
      <c r="D20" s="285" t="s">
        <v>744</v>
      </c>
      <c r="E20" s="285" t="s">
        <v>13</v>
      </c>
      <c r="F20" s="285" t="s">
        <v>733</v>
      </c>
      <c r="G20" s="285" t="s">
        <v>719</v>
      </c>
      <c r="H20" s="285" t="s">
        <v>720</v>
      </c>
      <c r="I20" s="285" t="s">
        <v>726</v>
      </c>
      <c r="J20" s="285" t="s">
        <v>715</v>
      </c>
      <c r="K20" s="285" t="s">
        <v>715</v>
      </c>
      <c r="L20" s="285" t="s">
        <v>715</v>
      </c>
      <c r="M20" s="285" t="s">
        <v>715</v>
      </c>
      <c r="N20" s="285" t="s">
        <v>715</v>
      </c>
      <c r="O20" s="285">
        <v>1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 t="s">
        <v>733</v>
      </c>
      <c r="AL20" s="285" t="s">
        <v>716</v>
      </c>
      <c r="AM20" s="285">
        <v>25</v>
      </c>
      <c r="AN20" s="285" t="s">
        <v>731</v>
      </c>
      <c r="AO20" s="285" t="s">
        <v>715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</row>
    <row r="21" spans="1:136" customFormat="1" x14ac:dyDescent="0.2">
      <c r="A21" s="285" t="s">
        <v>893</v>
      </c>
      <c r="B21" s="285" t="s">
        <v>251</v>
      </c>
      <c r="C21" s="285" t="s">
        <v>891</v>
      </c>
      <c r="D21" s="285" t="s">
        <v>739</v>
      </c>
      <c r="E21" s="285" t="s">
        <v>710</v>
      </c>
      <c r="F21" s="285" t="s">
        <v>728</v>
      </c>
      <c r="G21" s="285" t="s">
        <v>719</v>
      </c>
      <c r="H21" s="285" t="s">
        <v>720</v>
      </c>
      <c r="I21" s="285" t="s">
        <v>714</v>
      </c>
      <c r="J21" s="285" t="s">
        <v>715</v>
      </c>
      <c r="K21" s="285" t="s">
        <v>715</v>
      </c>
      <c r="L21" s="285" t="s">
        <v>715</v>
      </c>
      <c r="M21" s="285" t="s">
        <v>715</v>
      </c>
      <c r="N21" s="285" t="s">
        <v>715</v>
      </c>
      <c r="O21" s="285">
        <v>0</v>
      </c>
      <c r="P21" s="285">
        <v>0</v>
      </c>
      <c r="Q21" s="285">
        <v>0</v>
      </c>
      <c r="R21" s="285">
        <v>0</v>
      </c>
      <c r="S21" s="285">
        <v>0</v>
      </c>
      <c r="T21" s="285">
        <v>0</v>
      </c>
      <c r="U21" s="285">
        <v>0</v>
      </c>
      <c r="V21" s="285">
        <v>0</v>
      </c>
      <c r="W21" s="285">
        <v>1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>
        <v>0</v>
      </c>
      <c r="AQ21" s="285">
        <v>0</v>
      </c>
      <c r="AR21" s="285">
        <v>0</v>
      </c>
      <c r="AS21" s="285">
        <v>0</v>
      </c>
      <c r="AT21" s="285">
        <v>0</v>
      </c>
      <c r="AU21" s="285">
        <v>0</v>
      </c>
      <c r="AV21" s="285">
        <v>0</v>
      </c>
      <c r="AW21" s="285">
        <v>0</v>
      </c>
      <c r="AX21" s="285">
        <v>0</v>
      </c>
      <c r="AY21" s="285">
        <v>0</v>
      </c>
      <c r="AZ21" s="285">
        <v>0</v>
      </c>
      <c r="BA21" s="285">
        <v>0</v>
      </c>
      <c r="BB21" s="285">
        <v>0</v>
      </c>
      <c r="BC21" s="285">
        <v>0</v>
      </c>
      <c r="BD21" s="285">
        <v>0</v>
      </c>
      <c r="BE21" s="285">
        <v>0</v>
      </c>
      <c r="BF21" s="285">
        <v>0</v>
      </c>
      <c r="BG21" s="285">
        <v>0</v>
      </c>
      <c r="BH21" s="285">
        <v>0</v>
      </c>
      <c r="BI21" s="285">
        <v>0</v>
      </c>
      <c r="BJ21" s="285">
        <v>0</v>
      </c>
      <c r="BK21" s="285">
        <v>0</v>
      </c>
      <c r="BL21" s="285">
        <v>0</v>
      </c>
      <c r="BM21" s="285">
        <v>0</v>
      </c>
      <c r="BN21" s="285">
        <v>0</v>
      </c>
      <c r="BO21" s="285">
        <v>0</v>
      </c>
      <c r="BP21" s="285">
        <v>0</v>
      </c>
      <c r="BQ21" s="285">
        <v>0</v>
      </c>
      <c r="BR21" s="285">
        <v>0</v>
      </c>
      <c r="BS21" s="285">
        <v>0</v>
      </c>
      <c r="BT21" s="285">
        <v>0</v>
      </c>
      <c r="BU21" s="285">
        <v>0</v>
      </c>
      <c r="BV21" s="285">
        <v>0</v>
      </c>
      <c r="BW21" s="285">
        <v>0</v>
      </c>
      <c r="BX21" s="285">
        <v>0</v>
      </c>
      <c r="BY21" s="285" t="s">
        <v>728</v>
      </c>
      <c r="BZ21" s="285" t="s">
        <v>716</v>
      </c>
      <c r="CA21" s="285">
        <v>1</v>
      </c>
      <c r="CB21" s="285" t="s">
        <v>854</v>
      </c>
      <c r="CC21" s="285" t="s">
        <v>715</v>
      </c>
      <c r="CD21" s="285">
        <v>0</v>
      </c>
      <c r="CE21" s="285">
        <v>0</v>
      </c>
      <c r="CF21" s="285">
        <v>0</v>
      </c>
      <c r="CG21" s="285">
        <v>0</v>
      </c>
      <c r="CH21" s="285">
        <v>0</v>
      </c>
      <c r="CI21" s="285">
        <v>0</v>
      </c>
      <c r="CJ21" s="285">
        <v>0</v>
      </c>
      <c r="CK21" s="285">
        <v>0</v>
      </c>
      <c r="CL21" s="285">
        <v>0</v>
      </c>
      <c r="CM21" s="285">
        <v>0</v>
      </c>
      <c r="CN21" s="285">
        <v>0</v>
      </c>
      <c r="CO21" s="285">
        <v>0</v>
      </c>
      <c r="CP21" s="285">
        <v>0</v>
      </c>
      <c r="CQ21" s="285">
        <v>0</v>
      </c>
      <c r="CR21" s="285">
        <v>0</v>
      </c>
      <c r="CS21" s="285">
        <v>0</v>
      </c>
      <c r="CT21" s="285">
        <v>0</v>
      </c>
      <c r="CU21" s="285">
        <v>0</v>
      </c>
      <c r="CV21" s="285">
        <v>0</v>
      </c>
      <c r="CW21" s="285">
        <v>0</v>
      </c>
      <c r="CX21" s="285">
        <v>0</v>
      </c>
      <c r="CY21" s="285">
        <v>0</v>
      </c>
      <c r="CZ21" s="285">
        <v>0</v>
      </c>
      <c r="DA21" s="285">
        <v>0</v>
      </c>
      <c r="DB21" s="285">
        <v>0</v>
      </c>
      <c r="DC21" s="285">
        <v>0</v>
      </c>
      <c r="DD21" s="285">
        <v>0</v>
      </c>
      <c r="DE21" s="285">
        <v>0</v>
      </c>
      <c r="DF21" s="285">
        <v>0</v>
      </c>
      <c r="DG21" s="285">
        <v>0</v>
      </c>
      <c r="DH21" s="285">
        <v>0</v>
      </c>
      <c r="DI21" s="285">
        <v>0</v>
      </c>
      <c r="DJ21" s="285">
        <v>0</v>
      </c>
      <c r="DK21" s="285">
        <v>0</v>
      </c>
      <c r="DL21" s="285">
        <v>0</v>
      </c>
      <c r="DM21" s="285">
        <v>0</v>
      </c>
      <c r="DN21" s="285">
        <v>0</v>
      </c>
      <c r="DO21" s="285">
        <v>0</v>
      </c>
      <c r="DP21" s="285">
        <v>0</v>
      </c>
      <c r="DQ21" s="285">
        <v>0</v>
      </c>
      <c r="DR21" s="285">
        <v>0</v>
      </c>
      <c r="DS21" s="285">
        <v>0</v>
      </c>
      <c r="DT21" s="285">
        <v>0</v>
      </c>
      <c r="DU21" s="285">
        <v>0</v>
      </c>
      <c r="DV21" s="285">
        <v>0</v>
      </c>
      <c r="DW21" s="285">
        <v>0</v>
      </c>
      <c r="DX21" s="285">
        <v>0</v>
      </c>
      <c r="DY21" s="285">
        <v>0</v>
      </c>
      <c r="DZ21" s="285">
        <v>0</v>
      </c>
      <c r="EA21" s="285">
        <v>0</v>
      </c>
      <c r="EB21" s="285">
        <v>0</v>
      </c>
      <c r="EC21" s="285">
        <v>0</v>
      </c>
      <c r="ED21" s="285">
        <v>0</v>
      </c>
      <c r="EE21" s="285">
        <v>0</v>
      </c>
      <c r="EF21" s="285">
        <v>0</v>
      </c>
    </row>
    <row r="22" spans="1:136" customFormat="1" x14ac:dyDescent="0.2">
      <c r="A22" s="285" t="s">
        <v>894</v>
      </c>
      <c r="B22" s="285" t="s">
        <v>251</v>
      </c>
      <c r="C22" s="285" t="s">
        <v>891</v>
      </c>
      <c r="D22" s="285" t="s">
        <v>727</v>
      </c>
      <c r="E22" s="285" t="s">
        <v>710</v>
      </c>
      <c r="F22" s="285" t="s">
        <v>728</v>
      </c>
      <c r="G22" s="285" t="s">
        <v>719</v>
      </c>
      <c r="H22" s="285" t="s">
        <v>825</v>
      </c>
      <c r="I22" s="285" t="s">
        <v>714</v>
      </c>
      <c r="J22" s="285" t="s">
        <v>715</v>
      </c>
      <c r="K22" s="285" t="s">
        <v>715</v>
      </c>
      <c r="L22" s="285" t="s">
        <v>715</v>
      </c>
      <c r="M22" s="285" t="s">
        <v>715</v>
      </c>
      <c r="N22" s="285" t="s">
        <v>715</v>
      </c>
      <c r="O22" s="285">
        <v>0</v>
      </c>
      <c r="P22" s="285">
        <v>0</v>
      </c>
      <c r="Q22" s="285">
        <v>0</v>
      </c>
      <c r="R22" s="285">
        <v>1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0</v>
      </c>
      <c r="AH22" s="285">
        <v>0</v>
      </c>
      <c r="AI22" s="285">
        <v>0</v>
      </c>
      <c r="AJ22" s="285">
        <v>0</v>
      </c>
      <c r="AK22" s="285">
        <v>0</v>
      </c>
      <c r="AL22" s="285">
        <v>0</v>
      </c>
      <c r="AM22" s="285">
        <v>0</v>
      </c>
      <c r="AN22" s="285">
        <v>0</v>
      </c>
      <c r="AO22" s="285">
        <v>0</v>
      </c>
      <c r="AP22" s="285">
        <v>0</v>
      </c>
      <c r="AQ22" s="285">
        <v>0</v>
      </c>
      <c r="AR22" s="285">
        <v>0</v>
      </c>
      <c r="AS22" s="285">
        <v>0</v>
      </c>
      <c r="AT22" s="285">
        <v>0</v>
      </c>
      <c r="AU22" s="285">
        <v>0</v>
      </c>
      <c r="AV22" s="285">
        <v>0</v>
      </c>
      <c r="AW22" s="285">
        <v>0</v>
      </c>
      <c r="AX22" s="285">
        <v>0</v>
      </c>
      <c r="AY22" s="285">
        <v>0</v>
      </c>
      <c r="AZ22" s="285" t="s">
        <v>728</v>
      </c>
      <c r="BA22" s="285" t="s">
        <v>716</v>
      </c>
      <c r="BB22" s="285">
        <v>1</v>
      </c>
      <c r="BC22" s="285" t="s">
        <v>858</v>
      </c>
      <c r="BD22" s="285" t="s">
        <v>715</v>
      </c>
      <c r="BE22" s="285">
        <v>0</v>
      </c>
      <c r="BF22" s="285">
        <v>0</v>
      </c>
      <c r="BG22" s="285">
        <v>0</v>
      </c>
      <c r="BH22" s="285">
        <v>0</v>
      </c>
      <c r="BI22" s="285">
        <v>0</v>
      </c>
      <c r="BJ22" s="285">
        <v>0</v>
      </c>
      <c r="BK22" s="285">
        <v>0</v>
      </c>
      <c r="BL22" s="285">
        <v>0</v>
      </c>
      <c r="BM22" s="285">
        <v>0</v>
      </c>
      <c r="BN22" s="285">
        <v>0</v>
      </c>
      <c r="BO22" s="285">
        <v>0</v>
      </c>
      <c r="BP22" s="285">
        <v>0</v>
      </c>
      <c r="BQ22" s="285">
        <v>0</v>
      </c>
      <c r="BR22" s="285">
        <v>0</v>
      </c>
      <c r="BS22" s="285">
        <v>0</v>
      </c>
      <c r="BT22" s="285">
        <v>0</v>
      </c>
      <c r="BU22" s="285">
        <v>0</v>
      </c>
      <c r="BV22" s="285">
        <v>0</v>
      </c>
      <c r="BW22" s="285">
        <v>0</v>
      </c>
      <c r="BX22" s="285">
        <v>0</v>
      </c>
      <c r="BY22" s="285">
        <v>0</v>
      </c>
      <c r="BZ22" s="285">
        <v>0</v>
      </c>
      <c r="CA22" s="285">
        <v>0</v>
      </c>
      <c r="CB22" s="285">
        <v>0</v>
      </c>
      <c r="CC22" s="285">
        <v>0</v>
      </c>
      <c r="CD22" s="285">
        <v>0</v>
      </c>
      <c r="CE22" s="285">
        <v>0</v>
      </c>
      <c r="CF22" s="285">
        <v>0</v>
      </c>
      <c r="CG22" s="285">
        <v>0</v>
      </c>
      <c r="CH22" s="285">
        <v>0</v>
      </c>
      <c r="CI22" s="285">
        <v>0</v>
      </c>
      <c r="CJ22" s="285">
        <v>0</v>
      </c>
      <c r="CK22" s="285">
        <v>0</v>
      </c>
      <c r="CL22" s="285">
        <v>0</v>
      </c>
      <c r="CM22" s="285">
        <v>0</v>
      </c>
      <c r="CN22" s="285">
        <v>0</v>
      </c>
      <c r="CO22" s="285">
        <v>0</v>
      </c>
      <c r="CP22" s="285">
        <v>0</v>
      </c>
      <c r="CQ22" s="285">
        <v>0</v>
      </c>
      <c r="CR22" s="285">
        <v>0</v>
      </c>
      <c r="CS22" s="285">
        <v>0</v>
      </c>
      <c r="CT22" s="285">
        <v>0</v>
      </c>
      <c r="CU22" s="285">
        <v>0</v>
      </c>
      <c r="CV22" s="285">
        <v>0</v>
      </c>
      <c r="CW22" s="285">
        <v>0</v>
      </c>
      <c r="CX22" s="285">
        <v>0</v>
      </c>
      <c r="CY22" s="285">
        <v>0</v>
      </c>
      <c r="CZ22" s="285">
        <v>0</v>
      </c>
      <c r="DA22" s="285">
        <v>0</v>
      </c>
      <c r="DB22" s="285">
        <v>0</v>
      </c>
      <c r="DC22" s="285">
        <v>0</v>
      </c>
      <c r="DD22" s="285">
        <v>0</v>
      </c>
      <c r="DE22" s="285">
        <v>0</v>
      </c>
      <c r="DF22" s="285">
        <v>0</v>
      </c>
      <c r="DG22" s="285">
        <v>0</v>
      </c>
      <c r="DH22" s="285">
        <v>0</v>
      </c>
      <c r="DI22" s="285">
        <v>0</v>
      </c>
      <c r="DJ22" s="285">
        <v>0</v>
      </c>
      <c r="DK22" s="285">
        <v>0</v>
      </c>
      <c r="DL22" s="285">
        <v>0</v>
      </c>
      <c r="DM22" s="285">
        <v>0</v>
      </c>
      <c r="DN22" s="285">
        <v>0</v>
      </c>
      <c r="DO22" s="285">
        <v>0</v>
      </c>
      <c r="DP22" s="285">
        <v>0</v>
      </c>
      <c r="DQ22" s="285">
        <v>0</v>
      </c>
      <c r="DR22" s="285">
        <v>0</v>
      </c>
      <c r="DS22" s="285">
        <v>0</v>
      </c>
      <c r="DT22" s="285">
        <v>0</v>
      </c>
      <c r="DU22" s="285">
        <v>0</v>
      </c>
      <c r="DV22" s="285">
        <v>0</v>
      </c>
      <c r="DW22" s="285">
        <v>0</v>
      </c>
      <c r="DX22" s="285">
        <v>0</v>
      </c>
      <c r="DY22" s="285">
        <v>0</v>
      </c>
      <c r="DZ22" s="285">
        <v>0</v>
      </c>
      <c r="EA22" s="285">
        <v>0</v>
      </c>
      <c r="EB22" s="285">
        <v>0</v>
      </c>
      <c r="EC22" s="285">
        <v>0</v>
      </c>
      <c r="ED22" s="285">
        <v>0</v>
      </c>
      <c r="EE22" s="285">
        <v>0</v>
      </c>
      <c r="EF22" s="285">
        <v>0</v>
      </c>
    </row>
    <row r="23" spans="1:136" customFormat="1" x14ac:dyDescent="0.2">
      <c r="A23" s="285" t="s">
        <v>895</v>
      </c>
      <c r="B23" s="285" t="s">
        <v>251</v>
      </c>
      <c r="C23" s="285" t="s">
        <v>891</v>
      </c>
      <c r="D23" s="285" t="s">
        <v>727</v>
      </c>
      <c r="E23" s="285" t="s">
        <v>710</v>
      </c>
      <c r="F23" s="285" t="s">
        <v>733</v>
      </c>
      <c r="G23" s="285" t="s">
        <v>719</v>
      </c>
      <c r="H23" s="285" t="s">
        <v>721</v>
      </c>
      <c r="I23" s="285" t="s">
        <v>714</v>
      </c>
      <c r="J23" s="285" t="s">
        <v>715</v>
      </c>
      <c r="K23" s="285" t="s">
        <v>715</v>
      </c>
      <c r="L23" s="285" t="s">
        <v>715</v>
      </c>
      <c r="M23" s="285" t="s">
        <v>715</v>
      </c>
      <c r="N23" s="285" t="s">
        <v>715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1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 t="s">
        <v>730</v>
      </c>
      <c r="CY23" s="285" t="s">
        <v>716</v>
      </c>
      <c r="CZ23" s="285">
        <v>8</v>
      </c>
      <c r="DA23" s="285" t="s">
        <v>854</v>
      </c>
      <c r="DB23" s="285" t="s">
        <v>715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</row>
    <row r="24" spans="1:136" customFormat="1" x14ac:dyDescent="0.2">
      <c r="A24" s="285" t="s">
        <v>896</v>
      </c>
      <c r="B24" s="285" t="s">
        <v>251</v>
      </c>
      <c r="C24" s="285" t="s">
        <v>870</v>
      </c>
      <c r="D24" s="285" t="s">
        <v>739</v>
      </c>
      <c r="E24" s="285" t="s">
        <v>13</v>
      </c>
      <c r="F24" s="285" t="s">
        <v>728</v>
      </c>
      <c r="G24" s="285" t="s">
        <v>719</v>
      </c>
      <c r="H24" s="285" t="s">
        <v>720</v>
      </c>
      <c r="I24" s="285" t="s">
        <v>726</v>
      </c>
      <c r="J24" s="285" t="s">
        <v>715</v>
      </c>
      <c r="K24" s="285" t="s">
        <v>715</v>
      </c>
      <c r="L24" s="285" t="s">
        <v>715</v>
      </c>
      <c r="M24" s="285" t="s">
        <v>715</v>
      </c>
      <c r="N24" s="285" t="s">
        <v>715</v>
      </c>
      <c r="O24" s="285">
        <v>1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 t="s">
        <v>728</v>
      </c>
      <c r="AL24" s="285" t="s">
        <v>795</v>
      </c>
      <c r="AM24" s="285">
        <v>7</v>
      </c>
      <c r="AN24" s="285" t="s">
        <v>731</v>
      </c>
      <c r="AO24" s="285" t="s">
        <v>715</v>
      </c>
      <c r="AP24" s="285">
        <v>0</v>
      </c>
      <c r="AQ24" s="285">
        <v>0</v>
      </c>
      <c r="AR24" s="285">
        <v>0</v>
      </c>
      <c r="AS24" s="285">
        <v>0</v>
      </c>
      <c r="AT24" s="285">
        <v>0</v>
      </c>
      <c r="AU24" s="285">
        <v>0</v>
      </c>
      <c r="AV24" s="285">
        <v>0</v>
      </c>
      <c r="AW24" s="285">
        <v>0</v>
      </c>
      <c r="AX24" s="285">
        <v>0</v>
      </c>
      <c r="AY24" s="285">
        <v>0</v>
      </c>
      <c r="AZ24" s="285">
        <v>0</v>
      </c>
      <c r="BA24" s="285">
        <v>0</v>
      </c>
      <c r="BB24" s="285">
        <v>0</v>
      </c>
      <c r="BC24" s="285">
        <v>0</v>
      </c>
      <c r="BD24" s="285">
        <v>0</v>
      </c>
      <c r="BE24" s="285">
        <v>0</v>
      </c>
      <c r="BF24" s="285">
        <v>0</v>
      </c>
      <c r="BG24" s="285">
        <v>0</v>
      </c>
      <c r="BH24" s="285">
        <v>0</v>
      </c>
      <c r="BI24" s="285">
        <v>0</v>
      </c>
      <c r="BJ24" s="285">
        <v>0</v>
      </c>
      <c r="BK24" s="285">
        <v>0</v>
      </c>
      <c r="BL24" s="285">
        <v>0</v>
      </c>
      <c r="BM24" s="285">
        <v>0</v>
      </c>
      <c r="BN24" s="285">
        <v>0</v>
      </c>
      <c r="BO24" s="285">
        <v>0</v>
      </c>
      <c r="BP24" s="285">
        <v>0</v>
      </c>
      <c r="BQ24" s="285">
        <v>0</v>
      </c>
      <c r="BR24" s="285">
        <v>0</v>
      </c>
      <c r="BS24" s="285">
        <v>0</v>
      </c>
      <c r="BT24" s="285">
        <v>0</v>
      </c>
      <c r="BU24" s="285">
        <v>0</v>
      </c>
      <c r="BV24" s="285">
        <v>0</v>
      </c>
      <c r="BW24" s="285">
        <v>0</v>
      </c>
      <c r="BX24" s="285">
        <v>0</v>
      </c>
      <c r="BY24" s="285">
        <v>0</v>
      </c>
      <c r="BZ24" s="285">
        <v>0</v>
      </c>
      <c r="CA24" s="285">
        <v>0</v>
      </c>
      <c r="CB24" s="285">
        <v>0</v>
      </c>
      <c r="CC24" s="285">
        <v>0</v>
      </c>
      <c r="CD24" s="285">
        <v>0</v>
      </c>
      <c r="CE24" s="285">
        <v>0</v>
      </c>
      <c r="CF24" s="285">
        <v>0</v>
      </c>
      <c r="CG24" s="285">
        <v>0</v>
      </c>
      <c r="CH24" s="285">
        <v>0</v>
      </c>
      <c r="CI24" s="285">
        <v>0</v>
      </c>
      <c r="CJ24" s="285">
        <v>0</v>
      </c>
      <c r="CK24" s="285">
        <v>0</v>
      </c>
      <c r="CL24" s="285">
        <v>0</v>
      </c>
      <c r="CM24" s="285">
        <v>0</v>
      </c>
      <c r="CN24" s="285">
        <v>0</v>
      </c>
      <c r="CO24" s="285">
        <v>0</v>
      </c>
      <c r="CP24" s="285">
        <v>0</v>
      </c>
      <c r="CQ24" s="285">
        <v>0</v>
      </c>
      <c r="CR24" s="285">
        <v>0</v>
      </c>
      <c r="CS24" s="285">
        <v>0</v>
      </c>
      <c r="CT24" s="285">
        <v>0</v>
      </c>
      <c r="CU24" s="285">
        <v>0</v>
      </c>
      <c r="CV24" s="285">
        <v>0</v>
      </c>
      <c r="CW24" s="285">
        <v>0</v>
      </c>
      <c r="CX24" s="285">
        <v>0</v>
      </c>
      <c r="CY24" s="285">
        <v>0</v>
      </c>
      <c r="CZ24" s="285">
        <v>0</v>
      </c>
      <c r="DA24" s="285">
        <v>0</v>
      </c>
      <c r="DB24" s="285">
        <v>0</v>
      </c>
      <c r="DC24" s="285">
        <v>0</v>
      </c>
      <c r="DD24" s="285">
        <v>0</v>
      </c>
      <c r="DE24" s="285">
        <v>0</v>
      </c>
      <c r="DF24" s="285">
        <v>0</v>
      </c>
      <c r="DG24" s="285">
        <v>0</v>
      </c>
      <c r="DH24" s="285">
        <v>0</v>
      </c>
      <c r="DI24" s="285">
        <v>0</v>
      </c>
      <c r="DJ24" s="285">
        <v>0</v>
      </c>
      <c r="DK24" s="285">
        <v>0</v>
      </c>
      <c r="DL24" s="285">
        <v>0</v>
      </c>
      <c r="DM24" s="285">
        <v>0</v>
      </c>
      <c r="DN24" s="285">
        <v>0</v>
      </c>
      <c r="DO24" s="285">
        <v>0</v>
      </c>
      <c r="DP24" s="285">
        <v>0</v>
      </c>
      <c r="DQ24" s="285">
        <v>0</v>
      </c>
      <c r="DR24" s="285">
        <v>0</v>
      </c>
      <c r="DS24" s="285">
        <v>0</v>
      </c>
      <c r="DT24" s="285">
        <v>0</v>
      </c>
      <c r="DU24" s="285">
        <v>0</v>
      </c>
      <c r="DV24" s="285">
        <v>0</v>
      </c>
      <c r="DW24" s="285">
        <v>0</v>
      </c>
      <c r="DX24" s="285">
        <v>0</v>
      </c>
      <c r="DY24" s="285">
        <v>0</v>
      </c>
      <c r="DZ24" s="285">
        <v>0</v>
      </c>
      <c r="EA24" s="285">
        <v>0</v>
      </c>
      <c r="EB24" s="285">
        <v>0</v>
      </c>
      <c r="EC24" s="285">
        <v>0</v>
      </c>
      <c r="ED24" s="285">
        <v>0</v>
      </c>
      <c r="EE24" s="285">
        <v>0</v>
      </c>
      <c r="EF24" s="285">
        <v>0</v>
      </c>
    </row>
    <row r="25" spans="1:136" customFormat="1" x14ac:dyDescent="0.2">
      <c r="A25" s="285" t="s">
        <v>897</v>
      </c>
      <c r="B25" s="285" t="s">
        <v>251</v>
      </c>
      <c r="C25" s="285" t="s">
        <v>870</v>
      </c>
      <c r="D25" s="285" t="s">
        <v>739</v>
      </c>
      <c r="E25" s="285" t="s">
        <v>13</v>
      </c>
      <c r="F25" s="285" t="s">
        <v>728</v>
      </c>
      <c r="G25" s="285" t="s">
        <v>712</v>
      </c>
      <c r="H25" s="285" t="s">
        <v>713</v>
      </c>
      <c r="I25" s="285" t="s">
        <v>714</v>
      </c>
      <c r="J25" s="285" t="s">
        <v>715</v>
      </c>
      <c r="K25" s="285" t="s">
        <v>715</v>
      </c>
      <c r="L25" s="285" t="s">
        <v>715</v>
      </c>
      <c r="M25" s="285" t="s">
        <v>715</v>
      </c>
      <c r="N25" s="285" t="s">
        <v>715</v>
      </c>
      <c r="O25" s="285">
        <v>1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 t="s">
        <v>728</v>
      </c>
      <c r="AL25" s="285" t="s">
        <v>795</v>
      </c>
      <c r="AM25" s="285">
        <v>18</v>
      </c>
      <c r="AN25" s="285" t="s">
        <v>731</v>
      </c>
      <c r="AO25" s="285" t="s">
        <v>715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</row>
    <row r="26" spans="1:136" customFormat="1" x14ac:dyDescent="0.2">
      <c r="A26" s="285" t="s">
        <v>898</v>
      </c>
      <c r="B26" s="285" t="s">
        <v>251</v>
      </c>
      <c r="C26" s="285" t="s">
        <v>870</v>
      </c>
      <c r="D26" s="285" t="s">
        <v>737</v>
      </c>
      <c r="E26" s="285" t="s">
        <v>13</v>
      </c>
      <c r="F26" s="285" t="s">
        <v>711</v>
      </c>
      <c r="G26" s="285" t="s">
        <v>719</v>
      </c>
      <c r="H26" s="285" t="s">
        <v>720</v>
      </c>
      <c r="I26" s="285" t="s">
        <v>714</v>
      </c>
      <c r="J26" s="285" t="s">
        <v>715</v>
      </c>
      <c r="K26" s="285" t="s">
        <v>715</v>
      </c>
      <c r="L26" s="285" t="s">
        <v>715</v>
      </c>
      <c r="M26" s="285" t="s">
        <v>862</v>
      </c>
      <c r="N26" s="285" t="s">
        <v>715</v>
      </c>
      <c r="O26" s="285">
        <v>1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 t="s">
        <v>711</v>
      </c>
      <c r="AL26" s="285" t="s">
        <v>723</v>
      </c>
      <c r="AM26" s="285">
        <v>28</v>
      </c>
      <c r="AN26" s="285" t="s">
        <v>731</v>
      </c>
      <c r="AO26" s="285" t="s">
        <v>715</v>
      </c>
      <c r="AP26" s="285">
        <v>0</v>
      </c>
      <c r="AQ26" s="285">
        <v>0</v>
      </c>
      <c r="AR26" s="285">
        <v>0</v>
      </c>
      <c r="AS26" s="285">
        <v>0</v>
      </c>
      <c r="AT26" s="285">
        <v>0</v>
      </c>
      <c r="AU26" s="285">
        <v>0</v>
      </c>
      <c r="AV26" s="285">
        <v>0</v>
      </c>
      <c r="AW26" s="285">
        <v>0</v>
      </c>
      <c r="AX26" s="285">
        <v>0</v>
      </c>
      <c r="AY26" s="285">
        <v>0</v>
      </c>
      <c r="AZ26" s="285">
        <v>0</v>
      </c>
      <c r="BA26" s="285">
        <v>0</v>
      </c>
      <c r="BB26" s="285">
        <v>0</v>
      </c>
      <c r="BC26" s="285">
        <v>0</v>
      </c>
      <c r="BD26" s="285">
        <v>0</v>
      </c>
      <c r="BE26" s="285">
        <v>0</v>
      </c>
      <c r="BF26" s="285">
        <v>0</v>
      </c>
      <c r="BG26" s="285">
        <v>0</v>
      </c>
      <c r="BH26" s="285">
        <v>0</v>
      </c>
      <c r="BI26" s="285">
        <v>0</v>
      </c>
      <c r="BJ26" s="285">
        <v>0</v>
      </c>
      <c r="BK26" s="285">
        <v>0</v>
      </c>
      <c r="BL26" s="285">
        <v>0</v>
      </c>
      <c r="BM26" s="285">
        <v>0</v>
      </c>
      <c r="BN26" s="285">
        <v>0</v>
      </c>
      <c r="BO26" s="285">
        <v>0</v>
      </c>
      <c r="BP26" s="285">
        <v>0</v>
      </c>
      <c r="BQ26" s="285">
        <v>0</v>
      </c>
      <c r="BR26" s="285">
        <v>0</v>
      </c>
      <c r="BS26" s="285">
        <v>0</v>
      </c>
      <c r="BT26" s="285">
        <v>0</v>
      </c>
      <c r="BU26" s="285">
        <v>0</v>
      </c>
      <c r="BV26" s="285">
        <v>0</v>
      </c>
      <c r="BW26" s="285">
        <v>0</v>
      </c>
      <c r="BX26" s="285">
        <v>0</v>
      </c>
      <c r="BY26" s="285">
        <v>0</v>
      </c>
      <c r="BZ26" s="285">
        <v>0</v>
      </c>
      <c r="CA26" s="285">
        <v>0</v>
      </c>
      <c r="CB26" s="285">
        <v>0</v>
      </c>
      <c r="CC26" s="285">
        <v>0</v>
      </c>
      <c r="CD26" s="285">
        <v>0</v>
      </c>
      <c r="CE26" s="285">
        <v>0</v>
      </c>
      <c r="CF26" s="285">
        <v>0</v>
      </c>
      <c r="CG26" s="285">
        <v>0</v>
      </c>
      <c r="CH26" s="285">
        <v>0</v>
      </c>
      <c r="CI26" s="285">
        <v>0</v>
      </c>
      <c r="CJ26" s="285">
        <v>0</v>
      </c>
      <c r="CK26" s="285">
        <v>0</v>
      </c>
      <c r="CL26" s="285">
        <v>0</v>
      </c>
      <c r="CM26" s="285">
        <v>0</v>
      </c>
      <c r="CN26" s="285">
        <v>0</v>
      </c>
      <c r="CO26" s="285">
        <v>0</v>
      </c>
      <c r="CP26" s="285">
        <v>0</v>
      </c>
      <c r="CQ26" s="285">
        <v>0</v>
      </c>
      <c r="CR26" s="285">
        <v>0</v>
      </c>
      <c r="CS26" s="285">
        <v>0</v>
      </c>
      <c r="CT26" s="285">
        <v>0</v>
      </c>
      <c r="CU26" s="285">
        <v>0</v>
      </c>
      <c r="CV26" s="285">
        <v>0</v>
      </c>
      <c r="CW26" s="285">
        <v>0</v>
      </c>
      <c r="CX26" s="285">
        <v>0</v>
      </c>
      <c r="CY26" s="285">
        <v>0</v>
      </c>
      <c r="CZ26" s="285">
        <v>0</v>
      </c>
      <c r="DA26" s="285">
        <v>0</v>
      </c>
      <c r="DB26" s="285">
        <v>0</v>
      </c>
      <c r="DC26" s="285">
        <v>0</v>
      </c>
      <c r="DD26" s="285">
        <v>0</v>
      </c>
      <c r="DE26" s="285">
        <v>0</v>
      </c>
      <c r="DF26" s="285">
        <v>0</v>
      </c>
      <c r="DG26" s="285">
        <v>0</v>
      </c>
      <c r="DH26" s="285">
        <v>0</v>
      </c>
      <c r="DI26" s="285">
        <v>0</v>
      </c>
      <c r="DJ26" s="285">
        <v>0</v>
      </c>
      <c r="DK26" s="285">
        <v>0</v>
      </c>
      <c r="DL26" s="285">
        <v>0</v>
      </c>
      <c r="DM26" s="285">
        <v>0</v>
      </c>
      <c r="DN26" s="285">
        <v>0</v>
      </c>
      <c r="DO26" s="285">
        <v>0</v>
      </c>
      <c r="DP26" s="285">
        <v>0</v>
      </c>
      <c r="DQ26" s="285">
        <v>0</v>
      </c>
      <c r="DR26" s="285">
        <v>0</v>
      </c>
      <c r="DS26" s="285">
        <v>0</v>
      </c>
      <c r="DT26" s="285">
        <v>0</v>
      </c>
      <c r="DU26" s="285">
        <v>0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</row>
    <row r="27" spans="1:136" customFormat="1" x14ac:dyDescent="0.2">
      <c r="A27" s="285" t="s">
        <v>899</v>
      </c>
      <c r="B27" s="285" t="s">
        <v>251</v>
      </c>
      <c r="C27" s="285" t="s">
        <v>870</v>
      </c>
      <c r="D27" s="285" t="s">
        <v>738</v>
      </c>
      <c r="E27" s="285" t="s">
        <v>13</v>
      </c>
      <c r="F27" s="285" t="s">
        <v>728</v>
      </c>
      <c r="G27" s="285" t="s">
        <v>712</v>
      </c>
      <c r="H27" s="285" t="s">
        <v>720</v>
      </c>
      <c r="I27" s="285" t="s">
        <v>726</v>
      </c>
      <c r="J27" s="285" t="s">
        <v>715</v>
      </c>
      <c r="K27" s="285" t="s">
        <v>715</v>
      </c>
      <c r="L27" s="285" t="s">
        <v>715</v>
      </c>
      <c r="M27" s="285" t="s">
        <v>715</v>
      </c>
      <c r="N27" s="285" t="s">
        <v>715</v>
      </c>
      <c r="O27" s="285">
        <v>1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0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 t="s">
        <v>728</v>
      </c>
      <c r="AL27" s="285" t="s">
        <v>795</v>
      </c>
      <c r="AM27" s="285">
        <v>18</v>
      </c>
      <c r="AN27" s="285" t="s">
        <v>731</v>
      </c>
      <c r="AO27" s="285" t="s">
        <v>715</v>
      </c>
      <c r="AP27" s="285">
        <v>0</v>
      </c>
      <c r="AQ27" s="285">
        <v>0</v>
      </c>
      <c r="AR27" s="285">
        <v>0</v>
      </c>
      <c r="AS27" s="285">
        <v>0</v>
      </c>
      <c r="AT27" s="285">
        <v>0</v>
      </c>
      <c r="AU27" s="285">
        <v>0</v>
      </c>
      <c r="AV27" s="285">
        <v>0</v>
      </c>
      <c r="AW27" s="285">
        <v>0</v>
      </c>
      <c r="AX27" s="285">
        <v>0</v>
      </c>
      <c r="AY27" s="285">
        <v>0</v>
      </c>
      <c r="AZ27" s="285">
        <v>0</v>
      </c>
      <c r="BA27" s="285">
        <v>0</v>
      </c>
      <c r="BB27" s="285">
        <v>0</v>
      </c>
      <c r="BC27" s="285">
        <v>0</v>
      </c>
      <c r="BD27" s="285">
        <v>0</v>
      </c>
      <c r="BE27" s="285">
        <v>0</v>
      </c>
      <c r="BF27" s="285">
        <v>0</v>
      </c>
      <c r="BG27" s="285">
        <v>0</v>
      </c>
      <c r="BH27" s="285">
        <v>0</v>
      </c>
      <c r="BI27" s="285">
        <v>0</v>
      </c>
      <c r="BJ27" s="285">
        <v>0</v>
      </c>
      <c r="BK27" s="285">
        <v>0</v>
      </c>
      <c r="BL27" s="285">
        <v>0</v>
      </c>
      <c r="BM27" s="285">
        <v>0</v>
      </c>
      <c r="BN27" s="285">
        <v>0</v>
      </c>
      <c r="BO27" s="285">
        <v>0</v>
      </c>
      <c r="BP27" s="285">
        <v>0</v>
      </c>
      <c r="BQ27" s="285">
        <v>0</v>
      </c>
      <c r="BR27" s="285">
        <v>0</v>
      </c>
      <c r="BS27" s="285">
        <v>0</v>
      </c>
      <c r="BT27" s="285">
        <v>0</v>
      </c>
      <c r="BU27" s="285">
        <v>0</v>
      </c>
      <c r="BV27" s="285">
        <v>0</v>
      </c>
      <c r="BW27" s="285">
        <v>0</v>
      </c>
      <c r="BX27" s="285">
        <v>0</v>
      </c>
      <c r="BY27" s="285">
        <v>0</v>
      </c>
      <c r="BZ27" s="285">
        <v>0</v>
      </c>
      <c r="CA27" s="285">
        <v>0</v>
      </c>
      <c r="CB27" s="285">
        <v>0</v>
      </c>
      <c r="CC27" s="285">
        <v>0</v>
      </c>
      <c r="CD27" s="285">
        <v>0</v>
      </c>
      <c r="CE27" s="285">
        <v>0</v>
      </c>
      <c r="CF27" s="285">
        <v>0</v>
      </c>
      <c r="CG27" s="285">
        <v>0</v>
      </c>
      <c r="CH27" s="285">
        <v>0</v>
      </c>
      <c r="CI27" s="285">
        <v>0</v>
      </c>
      <c r="CJ27" s="285">
        <v>0</v>
      </c>
      <c r="CK27" s="285">
        <v>0</v>
      </c>
      <c r="CL27" s="285">
        <v>0</v>
      </c>
      <c r="CM27" s="285">
        <v>0</v>
      </c>
      <c r="CN27" s="285">
        <v>0</v>
      </c>
      <c r="CO27" s="285">
        <v>0</v>
      </c>
      <c r="CP27" s="285">
        <v>0</v>
      </c>
      <c r="CQ27" s="285">
        <v>0</v>
      </c>
      <c r="CR27" s="285">
        <v>0</v>
      </c>
      <c r="CS27" s="285">
        <v>0</v>
      </c>
      <c r="CT27" s="285">
        <v>0</v>
      </c>
      <c r="CU27" s="285">
        <v>0</v>
      </c>
      <c r="CV27" s="285">
        <v>0</v>
      </c>
      <c r="CW27" s="285">
        <v>0</v>
      </c>
      <c r="CX27" s="285">
        <v>0</v>
      </c>
      <c r="CY27" s="285">
        <v>0</v>
      </c>
      <c r="CZ27" s="285">
        <v>0</v>
      </c>
      <c r="DA27" s="285">
        <v>0</v>
      </c>
      <c r="DB27" s="285">
        <v>0</v>
      </c>
      <c r="DC27" s="285">
        <v>0</v>
      </c>
      <c r="DD27" s="285">
        <v>0</v>
      </c>
      <c r="DE27" s="285">
        <v>0</v>
      </c>
      <c r="DF27" s="285">
        <v>0</v>
      </c>
      <c r="DG27" s="285">
        <v>0</v>
      </c>
      <c r="DH27" s="285">
        <v>0</v>
      </c>
      <c r="DI27" s="285">
        <v>0</v>
      </c>
      <c r="DJ27" s="285">
        <v>0</v>
      </c>
      <c r="DK27" s="285">
        <v>0</v>
      </c>
      <c r="DL27" s="285">
        <v>0</v>
      </c>
      <c r="DM27" s="285">
        <v>0</v>
      </c>
      <c r="DN27" s="285">
        <v>0</v>
      </c>
      <c r="DO27" s="285">
        <v>0</v>
      </c>
      <c r="DP27" s="285">
        <v>0</v>
      </c>
      <c r="DQ27" s="285">
        <v>0</v>
      </c>
      <c r="DR27" s="285">
        <v>0</v>
      </c>
      <c r="DS27" s="285">
        <v>0</v>
      </c>
      <c r="DT27" s="285">
        <v>0</v>
      </c>
      <c r="DU27" s="285">
        <v>0</v>
      </c>
      <c r="DV27" s="285">
        <v>0</v>
      </c>
      <c r="DW27" s="285">
        <v>0</v>
      </c>
      <c r="DX27" s="285">
        <v>0</v>
      </c>
      <c r="DY27" s="285">
        <v>0</v>
      </c>
      <c r="DZ27" s="285">
        <v>0</v>
      </c>
      <c r="EA27" s="285">
        <v>0</v>
      </c>
      <c r="EB27" s="285">
        <v>0</v>
      </c>
      <c r="EC27" s="285">
        <v>0</v>
      </c>
      <c r="ED27" s="285">
        <v>0</v>
      </c>
      <c r="EE27" s="285">
        <v>0</v>
      </c>
      <c r="EF27" s="285">
        <v>0</v>
      </c>
    </row>
    <row r="28" spans="1:136" customFormat="1" x14ac:dyDescent="0.2">
      <c r="A28" s="285" t="s">
        <v>900</v>
      </c>
      <c r="B28" s="285" t="s">
        <v>251</v>
      </c>
      <c r="C28" s="285" t="s">
        <v>870</v>
      </c>
      <c r="D28" s="285" t="s">
        <v>709</v>
      </c>
      <c r="E28" s="285" t="s">
        <v>710</v>
      </c>
      <c r="F28" s="285" t="s">
        <v>711</v>
      </c>
      <c r="G28" s="285" t="s">
        <v>712</v>
      </c>
      <c r="H28" s="285" t="s">
        <v>855</v>
      </c>
      <c r="I28" s="285" t="s">
        <v>714</v>
      </c>
      <c r="J28" s="285" t="s">
        <v>825</v>
      </c>
      <c r="K28" s="285" t="s">
        <v>715</v>
      </c>
      <c r="L28" s="285" t="s">
        <v>715</v>
      </c>
      <c r="M28" s="285" t="s">
        <v>715</v>
      </c>
      <c r="N28" s="285" t="s">
        <v>715</v>
      </c>
      <c r="O28" s="285">
        <v>0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1</v>
      </c>
      <c r="X28" s="285">
        <v>0</v>
      </c>
      <c r="Y28" s="285">
        <v>0</v>
      </c>
      <c r="Z28" s="285">
        <v>0</v>
      </c>
      <c r="AA28" s="285">
        <v>0</v>
      </c>
      <c r="AB28" s="285">
        <v>0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0</v>
      </c>
      <c r="AI28" s="285">
        <v>0</v>
      </c>
      <c r="AJ28" s="285">
        <v>0</v>
      </c>
      <c r="AK28" s="285">
        <v>0</v>
      </c>
      <c r="AL28" s="285">
        <v>0</v>
      </c>
      <c r="AM28" s="285">
        <v>0</v>
      </c>
      <c r="AN28" s="285">
        <v>0</v>
      </c>
      <c r="AO28" s="285">
        <v>0</v>
      </c>
      <c r="AP28" s="285">
        <v>0</v>
      </c>
      <c r="AQ28" s="285">
        <v>0</v>
      </c>
      <c r="AR28" s="285">
        <v>0</v>
      </c>
      <c r="AS28" s="285">
        <v>0</v>
      </c>
      <c r="AT28" s="285">
        <v>0</v>
      </c>
      <c r="AU28" s="285">
        <v>0</v>
      </c>
      <c r="AV28" s="285">
        <v>0</v>
      </c>
      <c r="AW28" s="285">
        <v>0</v>
      </c>
      <c r="AX28" s="285">
        <v>0</v>
      </c>
      <c r="AY28" s="285">
        <v>0</v>
      </c>
      <c r="AZ28" s="285">
        <v>0</v>
      </c>
      <c r="BA28" s="285">
        <v>0</v>
      </c>
      <c r="BB28" s="285">
        <v>0</v>
      </c>
      <c r="BC28" s="285">
        <v>0</v>
      </c>
      <c r="BD28" s="285">
        <v>0</v>
      </c>
      <c r="BE28" s="285">
        <v>0</v>
      </c>
      <c r="BF28" s="285">
        <v>0</v>
      </c>
      <c r="BG28" s="285">
        <v>0</v>
      </c>
      <c r="BH28" s="285">
        <v>0</v>
      </c>
      <c r="BI28" s="285">
        <v>0</v>
      </c>
      <c r="BJ28" s="285">
        <v>0</v>
      </c>
      <c r="BK28" s="285">
        <v>0</v>
      </c>
      <c r="BL28" s="285">
        <v>0</v>
      </c>
      <c r="BM28" s="285">
        <v>0</v>
      </c>
      <c r="BN28" s="285">
        <v>0</v>
      </c>
      <c r="BO28" s="285">
        <v>0</v>
      </c>
      <c r="BP28" s="285">
        <v>0</v>
      </c>
      <c r="BQ28" s="285">
        <v>0</v>
      </c>
      <c r="BR28" s="285">
        <v>0</v>
      </c>
      <c r="BS28" s="285">
        <v>0</v>
      </c>
      <c r="BT28" s="285">
        <v>0</v>
      </c>
      <c r="BU28" s="285">
        <v>0</v>
      </c>
      <c r="BV28" s="285">
        <v>0</v>
      </c>
      <c r="BW28" s="285">
        <v>0</v>
      </c>
      <c r="BX28" s="285">
        <v>0</v>
      </c>
      <c r="BY28" s="285" t="s">
        <v>711</v>
      </c>
      <c r="BZ28" s="285" t="s">
        <v>723</v>
      </c>
      <c r="CA28" s="285">
        <v>12</v>
      </c>
      <c r="CB28" s="285" t="s">
        <v>859</v>
      </c>
      <c r="CC28" s="285" t="s">
        <v>830</v>
      </c>
      <c r="CD28" s="285">
        <v>0</v>
      </c>
      <c r="CE28" s="285">
        <v>0</v>
      </c>
      <c r="CF28" s="285">
        <v>0</v>
      </c>
      <c r="CG28" s="285">
        <v>0</v>
      </c>
      <c r="CH28" s="285">
        <v>0</v>
      </c>
      <c r="CI28" s="285">
        <v>0</v>
      </c>
      <c r="CJ28" s="285">
        <v>0</v>
      </c>
      <c r="CK28" s="285">
        <v>0</v>
      </c>
      <c r="CL28" s="285">
        <v>0</v>
      </c>
      <c r="CM28" s="285">
        <v>0</v>
      </c>
      <c r="CN28" s="285">
        <v>0</v>
      </c>
      <c r="CO28" s="285">
        <v>0</v>
      </c>
      <c r="CP28" s="285">
        <v>0</v>
      </c>
      <c r="CQ28" s="285">
        <v>0</v>
      </c>
      <c r="CR28" s="285">
        <v>0</v>
      </c>
      <c r="CS28" s="285">
        <v>0</v>
      </c>
      <c r="CT28" s="285">
        <v>0</v>
      </c>
      <c r="CU28" s="285">
        <v>0</v>
      </c>
      <c r="CV28" s="285">
        <v>0</v>
      </c>
      <c r="CW28" s="285">
        <v>0</v>
      </c>
      <c r="CX28" s="285">
        <v>0</v>
      </c>
      <c r="CY28" s="285">
        <v>0</v>
      </c>
      <c r="CZ28" s="285">
        <v>0</v>
      </c>
      <c r="DA28" s="285">
        <v>0</v>
      </c>
      <c r="DB28" s="285">
        <v>0</v>
      </c>
      <c r="DC28" s="285">
        <v>0</v>
      </c>
      <c r="DD28" s="285">
        <v>0</v>
      </c>
      <c r="DE28" s="285">
        <v>0</v>
      </c>
      <c r="DF28" s="285">
        <v>0</v>
      </c>
      <c r="DG28" s="285">
        <v>0</v>
      </c>
      <c r="DH28" s="285">
        <v>0</v>
      </c>
      <c r="DI28" s="285">
        <v>0</v>
      </c>
      <c r="DJ28" s="285">
        <v>0</v>
      </c>
      <c r="DK28" s="285">
        <v>0</v>
      </c>
      <c r="DL28" s="285">
        <v>0</v>
      </c>
      <c r="DM28" s="285">
        <v>0</v>
      </c>
      <c r="DN28" s="285">
        <v>0</v>
      </c>
      <c r="DO28" s="285">
        <v>0</v>
      </c>
      <c r="DP28" s="285">
        <v>0</v>
      </c>
      <c r="DQ28" s="285">
        <v>0</v>
      </c>
      <c r="DR28" s="285">
        <v>0</v>
      </c>
      <c r="DS28" s="285">
        <v>0</v>
      </c>
      <c r="DT28" s="285">
        <v>0</v>
      </c>
      <c r="DU28" s="285">
        <v>0</v>
      </c>
      <c r="DV28" s="285">
        <v>0</v>
      </c>
      <c r="DW28" s="285">
        <v>0</v>
      </c>
      <c r="DX28" s="285">
        <v>0</v>
      </c>
      <c r="DY28" s="285">
        <v>0</v>
      </c>
      <c r="DZ28" s="285">
        <v>0</v>
      </c>
      <c r="EA28" s="285">
        <v>0</v>
      </c>
      <c r="EB28" s="285">
        <v>0</v>
      </c>
      <c r="EC28" s="285">
        <v>0</v>
      </c>
      <c r="ED28" s="285">
        <v>0</v>
      </c>
      <c r="EE28" s="285">
        <v>0</v>
      </c>
      <c r="EF28" s="285">
        <v>0</v>
      </c>
    </row>
    <row r="29" spans="1:136" customFormat="1" x14ac:dyDescent="0.2">
      <c r="A29" s="285" t="s">
        <v>901</v>
      </c>
      <c r="B29" s="285" t="s">
        <v>251</v>
      </c>
      <c r="C29" s="285" t="s">
        <v>870</v>
      </c>
      <c r="D29" s="285" t="s">
        <v>727</v>
      </c>
      <c r="E29" s="285" t="s">
        <v>710</v>
      </c>
      <c r="F29" s="285" t="s">
        <v>733</v>
      </c>
      <c r="G29" s="285" t="s">
        <v>719</v>
      </c>
      <c r="H29" s="285" t="s">
        <v>715</v>
      </c>
      <c r="I29" s="285" t="s">
        <v>715</v>
      </c>
      <c r="J29" s="285" t="s">
        <v>715</v>
      </c>
      <c r="K29" s="285" t="s">
        <v>715</v>
      </c>
      <c r="L29" s="285" t="s">
        <v>715</v>
      </c>
      <c r="M29" s="285" t="s">
        <v>715</v>
      </c>
      <c r="N29" s="285" t="s">
        <v>715</v>
      </c>
      <c r="O29" s="285">
        <v>0</v>
      </c>
      <c r="P29" s="285">
        <v>0</v>
      </c>
      <c r="Q29" s="285">
        <v>0</v>
      </c>
      <c r="R29" s="285"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1</v>
      </c>
      <c r="X29" s="285">
        <v>0</v>
      </c>
      <c r="Y29" s="285">
        <v>0</v>
      </c>
      <c r="Z29" s="285">
        <v>0</v>
      </c>
      <c r="AA29" s="285">
        <v>0</v>
      </c>
      <c r="AB29" s="285">
        <v>0</v>
      </c>
      <c r="AC29" s="285">
        <v>0</v>
      </c>
      <c r="AD29" s="285">
        <v>0</v>
      </c>
      <c r="AE29" s="285">
        <v>0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>
        <v>0</v>
      </c>
      <c r="AQ29" s="285">
        <v>0</v>
      </c>
      <c r="AR29" s="285">
        <v>0</v>
      </c>
      <c r="AS29" s="285">
        <v>0</v>
      </c>
      <c r="AT29" s="285">
        <v>0</v>
      </c>
      <c r="AU29" s="285">
        <v>0</v>
      </c>
      <c r="AV29" s="285">
        <v>0</v>
      </c>
      <c r="AW29" s="285">
        <v>0</v>
      </c>
      <c r="AX29" s="285">
        <v>0</v>
      </c>
      <c r="AY29" s="285">
        <v>0</v>
      </c>
      <c r="AZ29" s="285">
        <v>0</v>
      </c>
      <c r="BA29" s="285">
        <v>0</v>
      </c>
      <c r="BB29" s="285">
        <v>0</v>
      </c>
      <c r="BC29" s="285">
        <v>0</v>
      </c>
      <c r="BD29" s="285">
        <v>0</v>
      </c>
      <c r="BE29" s="285">
        <v>0</v>
      </c>
      <c r="BF29" s="285">
        <v>0</v>
      </c>
      <c r="BG29" s="285">
        <v>0</v>
      </c>
      <c r="BH29" s="285">
        <v>0</v>
      </c>
      <c r="BI29" s="285">
        <v>0</v>
      </c>
      <c r="BJ29" s="285">
        <v>0</v>
      </c>
      <c r="BK29" s="285">
        <v>0</v>
      </c>
      <c r="BL29" s="285">
        <v>0</v>
      </c>
      <c r="BM29" s="285">
        <v>0</v>
      </c>
      <c r="BN29" s="285">
        <v>0</v>
      </c>
      <c r="BO29" s="285">
        <v>0</v>
      </c>
      <c r="BP29" s="285">
        <v>0</v>
      </c>
      <c r="BQ29" s="285">
        <v>0</v>
      </c>
      <c r="BR29" s="285">
        <v>0</v>
      </c>
      <c r="BS29" s="285">
        <v>0</v>
      </c>
      <c r="BT29" s="285">
        <v>0</v>
      </c>
      <c r="BU29" s="285">
        <v>0</v>
      </c>
      <c r="BV29" s="285">
        <v>0</v>
      </c>
      <c r="BW29" s="285">
        <v>0</v>
      </c>
      <c r="BX29" s="285">
        <v>0</v>
      </c>
      <c r="BY29" s="285" t="s">
        <v>733</v>
      </c>
      <c r="BZ29" s="285" t="s">
        <v>723</v>
      </c>
      <c r="CA29" s="285">
        <v>12</v>
      </c>
      <c r="CB29" s="285" t="s">
        <v>856</v>
      </c>
      <c r="CC29" s="285" t="s">
        <v>729</v>
      </c>
      <c r="CD29" s="285">
        <v>0</v>
      </c>
      <c r="CE29" s="285">
        <v>0</v>
      </c>
      <c r="CF29" s="285">
        <v>0</v>
      </c>
      <c r="CG29" s="285">
        <v>0</v>
      </c>
      <c r="CH29" s="285">
        <v>0</v>
      </c>
      <c r="CI29" s="285">
        <v>0</v>
      </c>
      <c r="CJ29" s="285">
        <v>0</v>
      </c>
      <c r="CK29" s="285">
        <v>0</v>
      </c>
      <c r="CL29" s="285">
        <v>0</v>
      </c>
      <c r="CM29" s="285">
        <v>0</v>
      </c>
      <c r="CN29" s="285">
        <v>0</v>
      </c>
      <c r="CO29" s="285">
        <v>0</v>
      </c>
      <c r="CP29" s="285">
        <v>0</v>
      </c>
      <c r="CQ29" s="285">
        <v>0</v>
      </c>
      <c r="CR29" s="285">
        <v>0</v>
      </c>
      <c r="CS29" s="285">
        <v>0</v>
      </c>
      <c r="CT29" s="285">
        <v>0</v>
      </c>
      <c r="CU29" s="285">
        <v>0</v>
      </c>
      <c r="CV29" s="285">
        <v>0</v>
      </c>
      <c r="CW29" s="285">
        <v>0</v>
      </c>
      <c r="CX29" s="285">
        <v>0</v>
      </c>
      <c r="CY29" s="285">
        <v>0</v>
      </c>
      <c r="CZ29" s="285">
        <v>0</v>
      </c>
      <c r="DA29" s="285">
        <v>0</v>
      </c>
      <c r="DB29" s="285">
        <v>0</v>
      </c>
      <c r="DC29" s="285">
        <v>0</v>
      </c>
      <c r="DD29" s="285">
        <v>0</v>
      </c>
      <c r="DE29" s="285">
        <v>0</v>
      </c>
      <c r="DF29" s="285">
        <v>0</v>
      </c>
      <c r="DG29" s="285">
        <v>0</v>
      </c>
      <c r="DH29" s="285">
        <v>0</v>
      </c>
      <c r="DI29" s="285">
        <v>0</v>
      </c>
      <c r="DJ29" s="285">
        <v>0</v>
      </c>
      <c r="DK29" s="285">
        <v>0</v>
      </c>
      <c r="DL29" s="285">
        <v>0</v>
      </c>
      <c r="DM29" s="285">
        <v>0</v>
      </c>
      <c r="DN29" s="285">
        <v>0</v>
      </c>
      <c r="DO29" s="285">
        <v>0</v>
      </c>
      <c r="DP29" s="285">
        <v>0</v>
      </c>
      <c r="DQ29" s="285">
        <v>0</v>
      </c>
      <c r="DR29" s="285">
        <v>0</v>
      </c>
      <c r="DS29" s="285">
        <v>0</v>
      </c>
      <c r="DT29" s="285">
        <v>0</v>
      </c>
      <c r="DU29" s="285">
        <v>0</v>
      </c>
      <c r="DV29" s="285">
        <v>0</v>
      </c>
      <c r="DW29" s="285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5">
        <v>0</v>
      </c>
      <c r="EE29" s="285">
        <v>0</v>
      </c>
      <c r="EF29" s="285">
        <v>0</v>
      </c>
    </row>
    <row r="30" spans="1:136" customFormat="1" x14ac:dyDescent="0.2">
      <c r="A30" s="285" t="s">
        <v>902</v>
      </c>
      <c r="B30" s="285" t="s">
        <v>251</v>
      </c>
      <c r="C30" s="285" t="s">
        <v>870</v>
      </c>
      <c r="D30" s="285" t="s">
        <v>727</v>
      </c>
      <c r="E30" s="285" t="s">
        <v>710</v>
      </c>
      <c r="F30" s="285" t="s">
        <v>728</v>
      </c>
      <c r="G30" s="285" t="s">
        <v>719</v>
      </c>
      <c r="H30" s="285" t="s">
        <v>713</v>
      </c>
      <c r="I30" s="285" t="s">
        <v>714</v>
      </c>
      <c r="J30" s="285" t="s">
        <v>715</v>
      </c>
      <c r="K30" s="285" t="s">
        <v>715</v>
      </c>
      <c r="L30" s="285" t="s">
        <v>715</v>
      </c>
      <c r="M30" s="285" t="s">
        <v>715</v>
      </c>
      <c r="N30" s="285" t="s">
        <v>715</v>
      </c>
      <c r="O30" s="285">
        <v>0</v>
      </c>
      <c r="P30" s="285">
        <v>0</v>
      </c>
      <c r="Q30" s="285">
        <v>0</v>
      </c>
      <c r="R30" s="285">
        <v>1</v>
      </c>
      <c r="S30" s="285">
        <v>0</v>
      </c>
      <c r="T30" s="285">
        <v>0</v>
      </c>
      <c r="U30" s="285">
        <v>0</v>
      </c>
      <c r="V30" s="285">
        <v>0</v>
      </c>
      <c r="W30" s="285">
        <v>0</v>
      </c>
      <c r="X30" s="285">
        <v>0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5">
        <v>0</v>
      </c>
      <c r="AF30" s="285">
        <v>0</v>
      </c>
      <c r="AG30" s="285">
        <v>0</v>
      </c>
      <c r="AH30" s="285">
        <v>0</v>
      </c>
      <c r="AI30" s="285">
        <v>0</v>
      </c>
      <c r="AJ30" s="285">
        <v>0</v>
      </c>
      <c r="AK30" s="285">
        <v>0</v>
      </c>
      <c r="AL30" s="285">
        <v>0</v>
      </c>
      <c r="AM30" s="285">
        <v>0</v>
      </c>
      <c r="AN30" s="285">
        <v>0</v>
      </c>
      <c r="AO30" s="285">
        <v>0</v>
      </c>
      <c r="AP30" s="285">
        <v>0</v>
      </c>
      <c r="AQ30" s="285">
        <v>0</v>
      </c>
      <c r="AR30" s="285">
        <v>0</v>
      </c>
      <c r="AS30" s="285">
        <v>0</v>
      </c>
      <c r="AT30" s="285">
        <v>0</v>
      </c>
      <c r="AU30" s="285">
        <v>0</v>
      </c>
      <c r="AV30" s="285">
        <v>0</v>
      </c>
      <c r="AW30" s="285">
        <v>0</v>
      </c>
      <c r="AX30" s="285">
        <v>0</v>
      </c>
      <c r="AY30" s="285">
        <v>0</v>
      </c>
      <c r="AZ30" s="285" t="s">
        <v>728</v>
      </c>
      <c r="BA30" s="285" t="s">
        <v>723</v>
      </c>
      <c r="BB30" s="285">
        <v>2</v>
      </c>
      <c r="BC30" s="285" t="s">
        <v>731</v>
      </c>
      <c r="BD30" s="285" t="s">
        <v>715</v>
      </c>
      <c r="BE30" s="285">
        <v>0</v>
      </c>
      <c r="BF30" s="285">
        <v>0</v>
      </c>
      <c r="BG30" s="285">
        <v>0</v>
      </c>
      <c r="BH30" s="285">
        <v>0</v>
      </c>
      <c r="BI30" s="285">
        <v>0</v>
      </c>
      <c r="BJ30" s="285">
        <v>0</v>
      </c>
      <c r="BK30" s="285">
        <v>0</v>
      </c>
      <c r="BL30" s="285">
        <v>0</v>
      </c>
      <c r="BM30" s="285">
        <v>0</v>
      </c>
      <c r="BN30" s="285">
        <v>0</v>
      </c>
      <c r="BO30" s="285">
        <v>0</v>
      </c>
      <c r="BP30" s="285">
        <v>0</v>
      </c>
      <c r="BQ30" s="285">
        <v>0</v>
      </c>
      <c r="BR30" s="285">
        <v>0</v>
      </c>
      <c r="BS30" s="285">
        <v>0</v>
      </c>
      <c r="BT30" s="285">
        <v>0</v>
      </c>
      <c r="BU30" s="285">
        <v>0</v>
      </c>
      <c r="BV30" s="285">
        <v>0</v>
      </c>
      <c r="BW30" s="285">
        <v>0</v>
      </c>
      <c r="BX30" s="285">
        <v>0</v>
      </c>
      <c r="BY30" s="285">
        <v>0</v>
      </c>
      <c r="BZ30" s="285">
        <v>0</v>
      </c>
      <c r="CA30" s="285">
        <v>0</v>
      </c>
      <c r="CB30" s="285">
        <v>0</v>
      </c>
      <c r="CC30" s="285">
        <v>0</v>
      </c>
      <c r="CD30" s="285">
        <v>0</v>
      </c>
      <c r="CE30" s="285">
        <v>0</v>
      </c>
      <c r="CF30" s="285">
        <v>0</v>
      </c>
      <c r="CG30" s="285">
        <v>0</v>
      </c>
      <c r="CH30" s="285">
        <v>0</v>
      </c>
      <c r="CI30" s="285">
        <v>0</v>
      </c>
      <c r="CJ30" s="285">
        <v>0</v>
      </c>
      <c r="CK30" s="285">
        <v>0</v>
      </c>
      <c r="CL30" s="285">
        <v>0</v>
      </c>
      <c r="CM30" s="285">
        <v>0</v>
      </c>
      <c r="CN30" s="285">
        <v>0</v>
      </c>
      <c r="CO30" s="285">
        <v>0</v>
      </c>
      <c r="CP30" s="285">
        <v>0</v>
      </c>
      <c r="CQ30" s="285">
        <v>0</v>
      </c>
      <c r="CR30" s="285">
        <v>0</v>
      </c>
      <c r="CS30" s="285">
        <v>0</v>
      </c>
      <c r="CT30" s="285">
        <v>0</v>
      </c>
      <c r="CU30" s="285">
        <v>0</v>
      </c>
      <c r="CV30" s="285">
        <v>0</v>
      </c>
      <c r="CW30" s="285">
        <v>0</v>
      </c>
      <c r="CX30" s="285">
        <v>0</v>
      </c>
      <c r="CY30" s="285">
        <v>0</v>
      </c>
      <c r="CZ30" s="285">
        <v>0</v>
      </c>
      <c r="DA30" s="285">
        <v>0</v>
      </c>
      <c r="DB30" s="285">
        <v>0</v>
      </c>
      <c r="DC30" s="285">
        <v>0</v>
      </c>
      <c r="DD30" s="285">
        <v>0</v>
      </c>
      <c r="DE30" s="285">
        <v>0</v>
      </c>
      <c r="DF30" s="285">
        <v>0</v>
      </c>
      <c r="DG30" s="285">
        <v>0</v>
      </c>
      <c r="DH30" s="285">
        <v>0</v>
      </c>
      <c r="DI30" s="285">
        <v>0</v>
      </c>
      <c r="DJ30" s="285">
        <v>0</v>
      </c>
      <c r="DK30" s="285">
        <v>0</v>
      </c>
      <c r="DL30" s="285">
        <v>0</v>
      </c>
      <c r="DM30" s="285">
        <v>0</v>
      </c>
      <c r="DN30" s="285">
        <v>0</v>
      </c>
      <c r="DO30" s="285">
        <v>0</v>
      </c>
      <c r="DP30" s="285">
        <v>0</v>
      </c>
      <c r="DQ30" s="285">
        <v>0</v>
      </c>
      <c r="DR30" s="285">
        <v>0</v>
      </c>
      <c r="DS30" s="285">
        <v>0</v>
      </c>
      <c r="DT30" s="285">
        <v>0</v>
      </c>
      <c r="DU30" s="285">
        <v>0</v>
      </c>
      <c r="DV30" s="285">
        <v>0</v>
      </c>
      <c r="DW30" s="285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5">
        <v>0</v>
      </c>
      <c r="EE30" s="285">
        <v>0</v>
      </c>
      <c r="EF30" s="285">
        <v>0</v>
      </c>
    </row>
    <row r="31" spans="1:136" customFormat="1" x14ac:dyDescent="0.2">
      <c r="A31" s="285" t="s">
        <v>903</v>
      </c>
      <c r="B31" s="285" t="s">
        <v>251</v>
      </c>
      <c r="C31" s="285" t="s">
        <v>904</v>
      </c>
      <c r="D31" s="285" t="s">
        <v>738</v>
      </c>
      <c r="E31" s="285" t="s">
        <v>853</v>
      </c>
      <c r="F31" s="285" t="s">
        <v>730</v>
      </c>
      <c r="G31" s="285" t="s">
        <v>719</v>
      </c>
      <c r="H31" s="285" t="s">
        <v>713</v>
      </c>
      <c r="I31" s="285" t="s">
        <v>714</v>
      </c>
      <c r="J31" s="285" t="s">
        <v>715</v>
      </c>
      <c r="K31" s="285" t="s">
        <v>715</v>
      </c>
      <c r="L31" s="285" t="s">
        <v>715</v>
      </c>
      <c r="M31" s="285" t="s">
        <v>715</v>
      </c>
      <c r="N31" s="285" t="s">
        <v>715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1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 t="s">
        <v>730</v>
      </c>
      <c r="CT31" s="285" t="s">
        <v>723</v>
      </c>
      <c r="CU31" s="285">
        <v>7</v>
      </c>
      <c r="CV31" s="285" t="s">
        <v>854</v>
      </c>
      <c r="CW31" s="285" t="s">
        <v>715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</row>
    <row r="32" spans="1:136" customFormat="1" x14ac:dyDescent="0.2">
      <c r="A32" s="285" t="s">
        <v>905</v>
      </c>
      <c r="B32" s="285" t="s">
        <v>251</v>
      </c>
      <c r="C32" s="285" t="s">
        <v>891</v>
      </c>
      <c r="D32" s="285" t="s">
        <v>724</v>
      </c>
      <c r="E32" s="285" t="s">
        <v>710</v>
      </c>
      <c r="F32" s="285" t="s">
        <v>725</v>
      </c>
      <c r="G32" s="285" t="s">
        <v>719</v>
      </c>
      <c r="H32" s="285" t="s">
        <v>720</v>
      </c>
      <c r="I32" s="285" t="s">
        <v>714</v>
      </c>
      <c r="J32" s="285" t="s">
        <v>715</v>
      </c>
      <c r="K32" s="285" t="s">
        <v>715</v>
      </c>
      <c r="L32" s="285" t="s">
        <v>715</v>
      </c>
      <c r="M32" s="285" t="s">
        <v>715</v>
      </c>
      <c r="N32" s="285" t="s">
        <v>715</v>
      </c>
      <c r="O32" s="285">
        <v>0</v>
      </c>
      <c r="P32" s="285">
        <v>1</v>
      </c>
      <c r="Q32" s="285">
        <v>1</v>
      </c>
      <c r="R32" s="285">
        <v>0</v>
      </c>
      <c r="S32" s="285">
        <v>0</v>
      </c>
      <c r="T32" s="285">
        <v>0</v>
      </c>
      <c r="U32" s="285">
        <v>0</v>
      </c>
      <c r="V32" s="285">
        <v>0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0</v>
      </c>
      <c r="AD32" s="285">
        <v>0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>
        <v>0</v>
      </c>
      <c r="AL32" s="285">
        <v>0</v>
      </c>
      <c r="AM32" s="285">
        <v>0</v>
      </c>
      <c r="AN32" s="285">
        <v>0</v>
      </c>
      <c r="AO32" s="285">
        <v>0</v>
      </c>
      <c r="AP32" s="285" t="s">
        <v>725</v>
      </c>
      <c r="AQ32" s="285" t="s">
        <v>716</v>
      </c>
      <c r="AR32" s="285">
        <v>33</v>
      </c>
      <c r="AS32" s="285" t="s">
        <v>854</v>
      </c>
      <c r="AT32" s="285" t="s">
        <v>715</v>
      </c>
      <c r="AU32" s="285" t="s">
        <v>735</v>
      </c>
      <c r="AV32" s="285" t="s">
        <v>716</v>
      </c>
      <c r="AW32" s="285">
        <v>3</v>
      </c>
      <c r="AX32" s="285" t="s">
        <v>854</v>
      </c>
      <c r="AY32" s="285" t="s">
        <v>715</v>
      </c>
      <c r="AZ32" s="285">
        <v>0</v>
      </c>
      <c r="BA32" s="285">
        <v>0</v>
      </c>
      <c r="BB32" s="285">
        <v>0</v>
      </c>
      <c r="BC32" s="285">
        <v>0</v>
      </c>
      <c r="BD32" s="285">
        <v>0</v>
      </c>
      <c r="BE32" s="285">
        <v>0</v>
      </c>
      <c r="BF32" s="285">
        <v>0</v>
      </c>
      <c r="BG32" s="285">
        <v>0</v>
      </c>
      <c r="BH32" s="285">
        <v>0</v>
      </c>
      <c r="BI32" s="285">
        <v>0</v>
      </c>
      <c r="BJ32" s="285">
        <v>0</v>
      </c>
      <c r="BK32" s="285">
        <v>0</v>
      </c>
      <c r="BL32" s="285">
        <v>0</v>
      </c>
      <c r="BM32" s="285">
        <v>0</v>
      </c>
      <c r="BN32" s="285">
        <v>0</v>
      </c>
      <c r="BO32" s="285">
        <v>0</v>
      </c>
      <c r="BP32" s="285">
        <v>0</v>
      </c>
      <c r="BQ32" s="285">
        <v>0</v>
      </c>
      <c r="BR32" s="285">
        <v>0</v>
      </c>
      <c r="BS32" s="285">
        <v>0</v>
      </c>
      <c r="BT32" s="285">
        <v>0</v>
      </c>
      <c r="BU32" s="285">
        <v>0</v>
      </c>
      <c r="BV32" s="285">
        <v>0</v>
      </c>
      <c r="BW32" s="285">
        <v>0</v>
      </c>
      <c r="BX32" s="285">
        <v>0</v>
      </c>
      <c r="BY32" s="285">
        <v>0</v>
      </c>
      <c r="BZ32" s="285">
        <v>0</v>
      </c>
      <c r="CA32" s="285">
        <v>0</v>
      </c>
      <c r="CB32" s="285">
        <v>0</v>
      </c>
      <c r="CC32" s="285">
        <v>0</v>
      </c>
      <c r="CD32" s="285">
        <v>0</v>
      </c>
      <c r="CE32" s="285">
        <v>0</v>
      </c>
      <c r="CF32" s="285">
        <v>0</v>
      </c>
      <c r="CG32" s="285">
        <v>0</v>
      </c>
      <c r="CH32" s="285">
        <v>0</v>
      </c>
      <c r="CI32" s="285">
        <v>0</v>
      </c>
      <c r="CJ32" s="285">
        <v>0</v>
      </c>
      <c r="CK32" s="285">
        <v>0</v>
      </c>
      <c r="CL32" s="285">
        <v>0</v>
      </c>
      <c r="CM32" s="285">
        <v>0</v>
      </c>
      <c r="CN32" s="285">
        <v>0</v>
      </c>
      <c r="CO32" s="285">
        <v>0</v>
      </c>
      <c r="CP32" s="285">
        <v>0</v>
      </c>
      <c r="CQ32" s="285">
        <v>0</v>
      </c>
      <c r="CR32" s="285">
        <v>0</v>
      </c>
      <c r="CS32" s="285">
        <v>0</v>
      </c>
      <c r="CT32" s="285">
        <v>0</v>
      </c>
      <c r="CU32" s="285">
        <v>0</v>
      </c>
      <c r="CV32" s="285">
        <v>0</v>
      </c>
      <c r="CW32" s="285">
        <v>0</v>
      </c>
      <c r="CX32" s="285">
        <v>0</v>
      </c>
      <c r="CY32" s="285">
        <v>0</v>
      </c>
      <c r="CZ32" s="285">
        <v>0</v>
      </c>
      <c r="DA32" s="285">
        <v>0</v>
      </c>
      <c r="DB32" s="285">
        <v>0</v>
      </c>
      <c r="DC32" s="285">
        <v>0</v>
      </c>
      <c r="DD32" s="285">
        <v>0</v>
      </c>
      <c r="DE32" s="285">
        <v>0</v>
      </c>
      <c r="DF32" s="285">
        <v>0</v>
      </c>
      <c r="DG32" s="285">
        <v>0</v>
      </c>
      <c r="DH32" s="285">
        <v>0</v>
      </c>
      <c r="DI32" s="285">
        <v>0</v>
      </c>
      <c r="DJ32" s="285">
        <v>0</v>
      </c>
      <c r="DK32" s="285">
        <v>0</v>
      </c>
      <c r="DL32" s="285">
        <v>0</v>
      </c>
      <c r="DM32" s="285">
        <v>0</v>
      </c>
      <c r="DN32" s="285">
        <v>0</v>
      </c>
      <c r="DO32" s="285">
        <v>0</v>
      </c>
      <c r="DP32" s="285">
        <v>0</v>
      </c>
      <c r="DQ32" s="285">
        <v>0</v>
      </c>
      <c r="DR32" s="285">
        <v>0</v>
      </c>
      <c r="DS32" s="285">
        <v>0</v>
      </c>
      <c r="DT32" s="285">
        <v>0</v>
      </c>
      <c r="DU32" s="285">
        <v>0</v>
      </c>
      <c r="DV32" s="285">
        <v>0</v>
      </c>
      <c r="DW32" s="285">
        <v>0</v>
      </c>
      <c r="DX32" s="285">
        <v>0</v>
      </c>
      <c r="DY32" s="285">
        <v>0</v>
      </c>
      <c r="DZ32" s="285">
        <v>0</v>
      </c>
      <c r="EA32" s="285">
        <v>0</v>
      </c>
      <c r="EB32" s="285">
        <v>0</v>
      </c>
      <c r="EC32" s="285">
        <v>0</v>
      </c>
      <c r="ED32" s="285">
        <v>0</v>
      </c>
      <c r="EE32" s="285">
        <v>0</v>
      </c>
      <c r="EF32" s="285">
        <v>0</v>
      </c>
    </row>
    <row r="33" spans="1:136" customFormat="1" x14ac:dyDescent="0.2">
      <c r="A33" s="285" t="s">
        <v>906</v>
      </c>
      <c r="B33" s="285" t="s">
        <v>251</v>
      </c>
      <c r="C33" s="285" t="s">
        <v>891</v>
      </c>
      <c r="D33" s="285" t="s">
        <v>744</v>
      </c>
      <c r="E33" s="285" t="s">
        <v>710</v>
      </c>
      <c r="F33" s="285" t="s">
        <v>733</v>
      </c>
      <c r="G33" s="285" t="s">
        <v>719</v>
      </c>
      <c r="H33" s="285" t="s">
        <v>720</v>
      </c>
      <c r="I33" s="285" t="s">
        <v>726</v>
      </c>
      <c r="J33" s="285" t="s">
        <v>715</v>
      </c>
      <c r="K33" s="285" t="s">
        <v>715</v>
      </c>
      <c r="L33" s="285" t="s">
        <v>715</v>
      </c>
      <c r="M33" s="285" t="s">
        <v>715</v>
      </c>
      <c r="N33" s="285" t="s">
        <v>715</v>
      </c>
      <c r="O33" s="285">
        <v>0</v>
      </c>
      <c r="P33" s="285">
        <v>0</v>
      </c>
      <c r="Q33" s="285">
        <v>0</v>
      </c>
      <c r="R33" s="285">
        <v>0</v>
      </c>
      <c r="S33" s="285">
        <v>1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285">
        <v>0</v>
      </c>
      <c r="AA33" s="285">
        <v>0</v>
      </c>
      <c r="AB33" s="285">
        <v>0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0</v>
      </c>
      <c r="AI33" s="285">
        <v>0</v>
      </c>
      <c r="AJ33" s="285">
        <v>0</v>
      </c>
      <c r="AK33" s="285">
        <v>0</v>
      </c>
      <c r="AL33" s="285">
        <v>0</v>
      </c>
      <c r="AM33" s="285">
        <v>0</v>
      </c>
      <c r="AN33" s="285">
        <v>0</v>
      </c>
      <c r="AO33" s="285">
        <v>0</v>
      </c>
      <c r="AP33" s="285">
        <v>0</v>
      </c>
      <c r="AQ33" s="285">
        <v>0</v>
      </c>
      <c r="AR33" s="285">
        <v>0</v>
      </c>
      <c r="AS33" s="285">
        <v>0</v>
      </c>
      <c r="AT33" s="285">
        <v>0</v>
      </c>
      <c r="AU33" s="285">
        <v>0</v>
      </c>
      <c r="AV33" s="285">
        <v>0</v>
      </c>
      <c r="AW33" s="285">
        <v>0</v>
      </c>
      <c r="AX33" s="285">
        <v>0</v>
      </c>
      <c r="AY33" s="285">
        <v>0</v>
      </c>
      <c r="AZ33" s="285">
        <v>0</v>
      </c>
      <c r="BA33" s="285">
        <v>0</v>
      </c>
      <c r="BB33" s="285">
        <v>0</v>
      </c>
      <c r="BC33" s="285">
        <v>0</v>
      </c>
      <c r="BD33" s="285">
        <v>0</v>
      </c>
      <c r="BE33" s="285" t="s">
        <v>725</v>
      </c>
      <c r="BF33" s="285" t="s">
        <v>716</v>
      </c>
      <c r="BG33" s="285">
        <v>1</v>
      </c>
      <c r="BH33" s="285" t="s">
        <v>854</v>
      </c>
      <c r="BI33" s="285" t="s">
        <v>715</v>
      </c>
      <c r="BJ33" s="285">
        <v>0</v>
      </c>
      <c r="BK33" s="285">
        <v>0</v>
      </c>
      <c r="BL33" s="285">
        <v>0</v>
      </c>
      <c r="BM33" s="285">
        <v>0</v>
      </c>
      <c r="BN33" s="285">
        <v>0</v>
      </c>
      <c r="BO33" s="285">
        <v>0</v>
      </c>
      <c r="BP33" s="285">
        <v>0</v>
      </c>
      <c r="BQ33" s="285">
        <v>0</v>
      </c>
      <c r="BR33" s="285">
        <v>0</v>
      </c>
      <c r="BS33" s="285">
        <v>0</v>
      </c>
      <c r="BT33" s="285">
        <v>0</v>
      </c>
      <c r="BU33" s="285">
        <v>0</v>
      </c>
      <c r="BV33" s="285">
        <v>0</v>
      </c>
      <c r="BW33" s="285">
        <v>0</v>
      </c>
      <c r="BX33" s="285">
        <v>0</v>
      </c>
      <c r="BY33" s="285">
        <v>0</v>
      </c>
      <c r="BZ33" s="285">
        <v>0</v>
      </c>
      <c r="CA33" s="285">
        <v>0</v>
      </c>
      <c r="CB33" s="285">
        <v>0</v>
      </c>
      <c r="CC33" s="285">
        <v>0</v>
      </c>
      <c r="CD33" s="285">
        <v>0</v>
      </c>
      <c r="CE33" s="285">
        <v>0</v>
      </c>
      <c r="CF33" s="285">
        <v>0</v>
      </c>
      <c r="CG33" s="285">
        <v>0</v>
      </c>
      <c r="CH33" s="285">
        <v>0</v>
      </c>
      <c r="CI33" s="285">
        <v>0</v>
      </c>
      <c r="CJ33" s="285">
        <v>0</v>
      </c>
      <c r="CK33" s="285">
        <v>0</v>
      </c>
      <c r="CL33" s="285">
        <v>0</v>
      </c>
      <c r="CM33" s="285">
        <v>0</v>
      </c>
      <c r="CN33" s="285">
        <v>0</v>
      </c>
      <c r="CO33" s="285">
        <v>0</v>
      </c>
      <c r="CP33" s="285">
        <v>0</v>
      </c>
      <c r="CQ33" s="285">
        <v>0</v>
      </c>
      <c r="CR33" s="285">
        <v>0</v>
      </c>
      <c r="CS33" s="285">
        <v>0</v>
      </c>
      <c r="CT33" s="285">
        <v>0</v>
      </c>
      <c r="CU33" s="285">
        <v>0</v>
      </c>
      <c r="CV33" s="285">
        <v>0</v>
      </c>
      <c r="CW33" s="285">
        <v>0</v>
      </c>
      <c r="CX33" s="285">
        <v>0</v>
      </c>
      <c r="CY33" s="285">
        <v>0</v>
      </c>
      <c r="CZ33" s="285">
        <v>0</v>
      </c>
      <c r="DA33" s="285">
        <v>0</v>
      </c>
      <c r="DB33" s="285">
        <v>0</v>
      </c>
      <c r="DC33" s="285">
        <v>0</v>
      </c>
      <c r="DD33" s="285">
        <v>0</v>
      </c>
      <c r="DE33" s="285">
        <v>0</v>
      </c>
      <c r="DF33" s="285">
        <v>0</v>
      </c>
      <c r="DG33" s="285">
        <v>0</v>
      </c>
      <c r="DH33" s="285">
        <v>0</v>
      </c>
      <c r="DI33" s="285">
        <v>0</v>
      </c>
      <c r="DJ33" s="285">
        <v>0</v>
      </c>
      <c r="DK33" s="285">
        <v>0</v>
      </c>
      <c r="DL33" s="285">
        <v>0</v>
      </c>
      <c r="DM33" s="285">
        <v>0</v>
      </c>
      <c r="DN33" s="285">
        <v>0</v>
      </c>
      <c r="DO33" s="285">
        <v>0</v>
      </c>
      <c r="DP33" s="285">
        <v>0</v>
      </c>
      <c r="DQ33" s="285">
        <v>0</v>
      </c>
      <c r="DR33" s="285">
        <v>0</v>
      </c>
      <c r="DS33" s="285">
        <v>0</v>
      </c>
      <c r="DT33" s="285">
        <v>0</v>
      </c>
      <c r="DU33" s="285">
        <v>0</v>
      </c>
      <c r="DV33" s="285">
        <v>0</v>
      </c>
      <c r="DW33" s="285">
        <v>0</v>
      </c>
      <c r="DX33" s="285">
        <v>0</v>
      </c>
      <c r="DY33" s="285">
        <v>0</v>
      </c>
      <c r="DZ33" s="285">
        <v>0</v>
      </c>
      <c r="EA33" s="285">
        <v>0</v>
      </c>
      <c r="EB33" s="285">
        <v>0</v>
      </c>
      <c r="EC33" s="285">
        <v>0</v>
      </c>
      <c r="ED33" s="285">
        <v>0</v>
      </c>
      <c r="EE33" s="285">
        <v>0</v>
      </c>
      <c r="EF33" s="285">
        <v>0</v>
      </c>
    </row>
    <row r="34" spans="1:136" customFormat="1" x14ac:dyDescent="0.2">
      <c r="A34" s="285" t="s">
        <v>907</v>
      </c>
      <c r="B34" s="285" t="s">
        <v>251</v>
      </c>
      <c r="C34" s="285" t="s">
        <v>891</v>
      </c>
      <c r="D34" s="285" t="s">
        <v>717</v>
      </c>
      <c r="E34" s="285" t="s">
        <v>710</v>
      </c>
      <c r="F34" s="285" t="s">
        <v>718</v>
      </c>
      <c r="G34" s="285" t="s">
        <v>719</v>
      </c>
      <c r="H34" s="285" t="s">
        <v>720</v>
      </c>
      <c r="I34" s="285" t="s">
        <v>714</v>
      </c>
      <c r="J34" s="285" t="s">
        <v>715</v>
      </c>
      <c r="K34" s="285" t="s">
        <v>715</v>
      </c>
      <c r="L34" s="285" t="s">
        <v>715</v>
      </c>
      <c r="M34" s="285" t="s">
        <v>715</v>
      </c>
      <c r="N34" s="285" t="s">
        <v>715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1</v>
      </c>
      <c r="AB34" s="285">
        <v>0</v>
      </c>
      <c r="AC34" s="285">
        <v>0</v>
      </c>
      <c r="AD34" s="285">
        <v>0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 t="s">
        <v>718</v>
      </c>
      <c r="CT34" s="285" t="s">
        <v>716</v>
      </c>
      <c r="CU34" s="285">
        <v>8</v>
      </c>
      <c r="CV34" s="285" t="s">
        <v>854</v>
      </c>
      <c r="CW34" s="285" t="s">
        <v>715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</row>
    <row r="35" spans="1:136" customFormat="1" x14ac:dyDescent="0.2">
      <c r="A35" s="285" t="s">
        <v>908</v>
      </c>
      <c r="B35" s="285" t="s">
        <v>251</v>
      </c>
      <c r="C35" s="285" t="s">
        <v>891</v>
      </c>
      <c r="D35" s="285" t="s">
        <v>739</v>
      </c>
      <c r="E35" s="285" t="s">
        <v>710</v>
      </c>
      <c r="F35" s="285" t="s">
        <v>733</v>
      </c>
      <c r="G35" s="285" t="s">
        <v>719</v>
      </c>
      <c r="H35" s="285" t="s">
        <v>825</v>
      </c>
      <c r="I35" s="285" t="s">
        <v>714</v>
      </c>
      <c r="J35" s="285" t="s">
        <v>715</v>
      </c>
      <c r="K35" s="285" t="s">
        <v>715</v>
      </c>
      <c r="L35" s="285" t="s">
        <v>715</v>
      </c>
      <c r="M35" s="285" t="s">
        <v>715</v>
      </c>
      <c r="N35" s="285" t="s">
        <v>715</v>
      </c>
      <c r="O35" s="285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0</v>
      </c>
      <c r="X35" s="285">
        <v>0</v>
      </c>
      <c r="Y35" s="285">
        <v>0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1</v>
      </c>
      <c r="AG35" s="285">
        <v>0</v>
      </c>
      <c r="AH35" s="285">
        <v>0</v>
      </c>
      <c r="AI35" s="285">
        <v>0</v>
      </c>
      <c r="AJ35" s="285">
        <v>0</v>
      </c>
      <c r="AK35" s="285">
        <v>0</v>
      </c>
      <c r="AL35" s="285">
        <v>0</v>
      </c>
      <c r="AM35" s="285">
        <v>0</v>
      </c>
      <c r="AN35" s="285">
        <v>0</v>
      </c>
      <c r="AO35" s="285">
        <v>0</v>
      </c>
      <c r="AP35" s="285">
        <v>0</v>
      </c>
      <c r="AQ35" s="285">
        <v>0</v>
      </c>
      <c r="AR35" s="285">
        <v>0</v>
      </c>
      <c r="AS35" s="285">
        <v>0</v>
      </c>
      <c r="AT35" s="285">
        <v>0</v>
      </c>
      <c r="AU35" s="285">
        <v>0</v>
      </c>
      <c r="AV35" s="285">
        <v>0</v>
      </c>
      <c r="AW35" s="285">
        <v>0</v>
      </c>
      <c r="AX35" s="285">
        <v>0</v>
      </c>
      <c r="AY35" s="285">
        <v>0</v>
      </c>
      <c r="AZ35" s="285">
        <v>0</v>
      </c>
      <c r="BA35" s="285">
        <v>0</v>
      </c>
      <c r="BB35" s="285">
        <v>0</v>
      </c>
      <c r="BC35" s="285">
        <v>0</v>
      </c>
      <c r="BD35" s="285">
        <v>0</v>
      </c>
      <c r="BE35" s="285">
        <v>0</v>
      </c>
      <c r="BF35" s="285">
        <v>0</v>
      </c>
      <c r="BG35" s="285">
        <v>0</v>
      </c>
      <c r="BH35" s="285">
        <v>0</v>
      </c>
      <c r="BI35" s="285">
        <v>0</v>
      </c>
      <c r="BJ35" s="285">
        <v>0</v>
      </c>
      <c r="BK35" s="285">
        <v>0</v>
      </c>
      <c r="BL35" s="285">
        <v>0</v>
      </c>
      <c r="BM35" s="285">
        <v>0</v>
      </c>
      <c r="BN35" s="285">
        <v>0</v>
      </c>
      <c r="BO35" s="285">
        <v>0</v>
      </c>
      <c r="BP35" s="285">
        <v>0</v>
      </c>
      <c r="BQ35" s="285">
        <v>0</v>
      </c>
      <c r="BR35" s="285">
        <v>0</v>
      </c>
      <c r="BS35" s="285">
        <v>0</v>
      </c>
      <c r="BT35" s="285">
        <v>0</v>
      </c>
      <c r="BU35" s="285">
        <v>0</v>
      </c>
      <c r="BV35" s="285">
        <v>0</v>
      </c>
      <c r="BW35" s="285">
        <v>0</v>
      </c>
      <c r="BX35" s="285">
        <v>0</v>
      </c>
      <c r="BY35" s="285">
        <v>0</v>
      </c>
      <c r="BZ35" s="285">
        <v>0</v>
      </c>
      <c r="CA35" s="285">
        <v>0</v>
      </c>
      <c r="CB35" s="285">
        <v>0</v>
      </c>
      <c r="CC35" s="285">
        <v>0</v>
      </c>
      <c r="CD35" s="285">
        <v>0</v>
      </c>
      <c r="CE35" s="285">
        <v>0</v>
      </c>
      <c r="CF35" s="285">
        <v>0</v>
      </c>
      <c r="CG35" s="285">
        <v>0</v>
      </c>
      <c r="CH35" s="285">
        <v>0</v>
      </c>
      <c r="CI35" s="285">
        <v>0</v>
      </c>
      <c r="CJ35" s="285">
        <v>0</v>
      </c>
      <c r="CK35" s="285">
        <v>0</v>
      </c>
      <c r="CL35" s="285">
        <v>0</v>
      </c>
      <c r="CM35" s="285">
        <v>0</v>
      </c>
      <c r="CN35" s="285">
        <v>0</v>
      </c>
      <c r="CO35" s="285">
        <v>0</v>
      </c>
      <c r="CP35" s="285">
        <v>0</v>
      </c>
      <c r="CQ35" s="285">
        <v>0</v>
      </c>
      <c r="CR35" s="285">
        <v>0</v>
      </c>
      <c r="CS35" s="285">
        <v>0</v>
      </c>
      <c r="CT35" s="285">
        <v>0</v>
      </c>
      <c r="CU35" s="285">
        <v>0</v>
      </c>
      <c r="CV35" s="285">
        <v>0</v>
      </c>
      <c r="CW35" s="285">
        <v>0</v>
      </c>
      <c r="CX35" s="285">
        <v>0</v>
      </c>
      <c r="CY35" s="285">
        <v>0</v>
      </c>
      <c r="CZ35" s="285">
        <v>0</v>
      </c>
      <c r="DA35" s="285">
        <v>0</v>
      </c>
      <c r="DB35" s="285">
        <v>0</v>
      </c>
      <c r="DC35" s="285">
        <v>0</v>
      </c>
      <c r="DD35" s="285">
        <v>0</v>
      </c>
      <c r="DE35" s="285">
        <v>0</v>
      </c>
      <c r="DF35" s="285">
        <v>0</v>
      </c>
      <c r="DG35" s="285">
        <v>0</v>
      </c>
      <c r="DH35" s="285">
        <v>0</v>
      </c>
      <c r="DI35" s="285">
        <v>0</v>
      </c>
      <c r="DJ35" s="285">
        <v>0</v>
      </c>
      <c r="DK35" s="285">
        <v>0</v>
      </c>
      <c r="DL35" s="285">
        <v>0</v>
      </c>
      <c r="DM35" s="285">
        <v>0</v>
      </c>
      <c r="DN35" s="285">
        <v>0</v>
      </c>
      <c r="DO35" s="285">
        <v>0</v>
      </c>
      <c r="DP35" s="285">
        <v>0</v>
      </c>
      <c r="DQ35" s="285">
        <v>0</v>
      </c>
      <c r="DR35" s="285" t="s">
        <v>730</v>
      </c>
      <c r="DS35" s="285" t="s">
        <v>740</v>
      </c>
      <c r="DT35" s="285">
        <v>8</v>
      </c>
      <c r="DU35" s="285" t="s">
        <v>858</v>
      </c>
      <c r="DV35" s="285" t="s">
        <v>715</v>
      </c>
      <c r="DW35" s="285">
        <v>0</v>
      </c>
      <c r="DX35" s="285">
        <v>0</v>
      </c>
      <c r="DY35" s="285">
        <v>0</v>
      </c>
      <c r="DZ35" s="285">
        <v>0</v>
      </c>
      <c r="EA35" s="285">
        <v>0</v>
      </c>
      <c r="EB35" s="285">
        <v>0</v>
      </c>
      <c r="EC35" s="285">
        <v>0</v>
      </c>
      <c r="ED35" s="285">
        <v>0</v>
      </c>
      <c r="EE35" s="285">
        <v>0</v>
      </c>
      <c r="EF35" s="285">
        <v>0</v>
      </c>
    </row>
    <row r="36" spans="1:136" customFormat="1" x14ac:dyDescent="0.2">
      <c r="A36" s="285" t="s">
        <v>909</v>
      </c>
      <c r="B36" s="285" t="s">
        <v>251</v>
      </c>
      <c r="C36" s="285" t="s">
        <v>891</v>
      </c>
      <c r="D36" s="285" t="s">
        <v>739</v>
      </c>
      <c r="E36" s="285" t="s">
        <v>710</v>
      </c>
      <c r="F36" s="285" t="s">
        <v>733</v>
      </c>
      <c r="G36" s="285" t="s">
        <v>719</v>
      </c>
      <c r="H36" s="285" t="s">
        <v>825</v>
      </c>
      <c r="I36" s="285" t="s">
        <v>714</v>
      </c>
      <c r="J36" s="285" t="s">
        <v>715</v>
      </c>
      <c r="K36" s="285" t="s">
        <v>715</v>
      </c>
      <c r="L36" s="285" t="s">
        <v>715</v>
      </c>
      <c r="M36" s="285" t="s">
        <v>715</v>
      </c>
      <c r="N36" s="285" t="s">
        <v>715</v>
      </c>
      <c r="O36" s="285">
        <v>0</v>
      </c>
      <c r="P36" s="285">
        <v>0</v>
      </c>
      <c r="Q36" s="285">
        <v>0</v>
      </c>
      <c r="R36" s="285">
        <v>0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1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0</v>
      </c>
      <c r="AG36" s="285">
        <v>0</v>
      </c>
      <c r="AH36" s="285">
        <v>0</v>
      </c>
      <c r="AI36" s="285">
        <v>0</v>
      </c>
      <c r="AJ36" s="285">
        <v>0</v>
      </c>
      <c r="AK36" s="285">
        <v>0</v>
      </c>
      <c r="AL36" s="285">
        <v>0</v>
      </c>
      <c r="AM36" s="285">
        <v>0</v>
      </c>
      <c r="AN36" s="285">
        <v>0</v>
      </c>
      <c r="AO36" s="285">
        <v>0</v>
      </c>
      <c r="AP36" s="285">
        <v>0</v>
      </c>
      <c r="AQ36" s="285">
        <v>0</v>
      </c>
      <c r="AR36" s="285">
        <v>0</v>
      </c>
      <c r="AS36" s="285">
        <v>0</v>
      </c>
      <c r="AT36" s="285">
        <v>0</v>
      </c>
      <c r="AU36" s="285">
        <v>0</v>
      </c>
      <c r="AV36" s="285">
        <v>0</v>
      </c>
      <c r="AW36" s="285">
        <v>0</v>
      </c>
      <c r="AX36" s="285">
        <v>0</v>
      </c>
      <c r="AY36" s="285">
        <v>0</v>
      </c>
      <c r="AZ36" s="285">
        <v>0</v>
      </c>
      <c r="BA36" s="285">
        <v>0</v>
      </c>
      <c r="BB36" s="285">
        <v>0</v>
      </c>
      <c r="BC36" s="285">
        <v>0</v>
      </c>
      <c r="BD36" s="285">
        <v>0</v>
      </c>
      <c r="BE36" s="285">
        <v>0</v>
      </c>
      <c r="BF36" s="285">
        <v>0</v>
      </c>
      <c r="BG36" s="285">
        <v>0</v>
      </c>
      <c r="BH36" s="285">
        <v>0</v>
      </c>
      <c r="BI36" s="285">
        <v>0</v>
      </c>
      <c r="BJ36" s="285">
        <v>0</v>
      </c>
      <c r="BK36" s="285">
        <v>0</v>
      </c>
      <c r="BL36" s="285">
        <v>0</v>
      </c>
      <c r="BM36" s="285">
        <v>0</v>
      </c>
      <c r="BN36" s="285">
        <v>0</v>
      </c>
      <c r="BO36" s="285">
        <v>0</v>
      </c>
      <c r="BP36" s="285">
        <v>0</v>
      </c>
      <c r="BQ36" s="285">
        <v>0</v>
      </c>
      <c r="BR36" s="285">
        <v>0</v>
      </c>
      <c r="BS36" s="285">
        <v>0</v>
      </c>
      <c r="BT36" s="285">
        <v>0</v>
      </c>
      <c r="BU36" s="285">
        <v>0</v>
      </c>
      <c r="BV36" s="285">
        <v>0</v>
      </c>
      <c r="BW36" s="285">
        <v>0</v>
      </c>
      <c r="BX36" s="285">
        <v>0</v>
      </c>
      <c r="BY36" s="285">
        <v>0</v>
      </c>
      <c r="BZ36" s="285">
        <v>0</v>
      </c>
      <c r="CA36" s="285">
        <v>0</v>
      </c>
      <c r="CB36" s="285">
        <v>0</v>
      </c>
      <c r="CC36" s="285">
        <v>0</v>
      </c>
      <c r="CD36" s="285" t="s">
        <v>725</v>
      </c>
      <c r="CE36" s="285" t="s">
        <v>723</v>
      </c>
      <c r="CF36" s="285">
        <v>3</v>
      </c>
      <c r="CG36" s="285" t="s">
        <v>854</v>
      </c>
      <c r="CH36" s="285" t="s">
        <v>715</v>
      </c>
      <c r="CI36" s="285">
        <v>0</v>
      </c>
      <c r="CJ36" s="285">
        <v>0</v>
      </c>
      <c r="CK36" s="285">
        <v>0</v>
      </c>
      <c r="CL36" s="285">
        <v>0</v>
      </c>
      <c r="CM36" s="285">
        <v>0</v>
      </c>
      <c r="CN36" s="285">
        <v>0</v>
      </c>
      <c r="CO36" s="285">
        <v>0</v>
      </c>
      <c r="CP36" s="285">
        <v>0</v>
      </c>
      <c r="CQ36" s="285">
        <v>0</v>
      </c>
      <c r="CR36" s="285">
        <v>0</v>
      </c>
      <c r="CS36" s="285">
        <v>0</v>
      </c>
      <c r="CT36" s="285">
        <v>0</v>
      </c>
      <c r="CU36" s="285">
        <v>0</v>
      </c>
      <c r="CV36" s="285">
        <v>0</v>
      </c>
      <c r="CW36" s="285">
        <v>0</v>
      </c>
      <c r="CX36" s="285">
        <v>0</v>
      </c>
      <c r="CY36" s="285">
        <v>0</v>
      </c>
      <c r="CZ36" s="285">
        <v>0</v>
      </c>
      <c r="DA36" s="285">
        <v>0</v>
      </c>
      <c r="DB36" s="285">
        <v>0</v>
      </c>
      <c r="DC36" s="285">
        <v>0</v>
      </c>
      <c r="DD36" s="285">
        <v>0</v>
      </c>
      <c r="DE36" s="285">
        <v>0</v>
      </c>
      <c r="DF36" s="285">
        <v>0</v>
      </c>
      <c r="DG36" s="285">
        <v>0</v>
      </c>
      <c r="DH36" s="285">
        <v>0</v>
      </c>
      <c r="DI36" s="285">
        <v>0</v>
      </c>
      <c r="DJ36" s="285">
        <v>0</v>
      </c>
      <c r="DK36" s="285">
        <v>0</v>
      </c>
      <c r="DL36" s="285">
        <v>0</v>
      </c>
      <c r="DM36" s="285">
        <v>0</v>
      </c>
      <c r="DN36" s="285">
        <v>0</v>
      </c>
      <c r="DO36" s="285">
        <v>0</v>
      </c>
      <c r="DP36" s="285">
        <v>0</v>
      </c>
      <c r="DQ36" s="285">
        <v>0</v>
      </c>
      <c r="DR36" s="285">
        <v>0</v>
      </c>
      <c r="DS36" s="285">
        <v>0</v>
      </c>
      <c r="DT36" s="285">
        <v>0</v>
      </c>
      <c r="DU36" s="285">
        <v>0</v>
      </c>
      <c r="DV36" s="285">
        <v>0</v>
      </c>
      <c r="DW36" s="285">
        <v>0</v>
      </c>
      <c r="DX36" s="285">
        <v>0</v>
      </c>
      <c r="DY36" s="285">
        <v>0</v>
      </c>
      <c r="DZ36" s="285">
        <v>0</v>
      </c>
      <c r="EA36" s="285">
        <v>0</v>
      </c>
      <c r="EB36" s="285">
        <v>0</v>
      </c>
      <c r="EC36" s="285">
        <v>0</v>
      </c>
      <c r="ED36" s="285">
        <v>0</v>
      </c>
      <c r="EE36" s="285">
        <v>0</v>
      </c>
      <c r="EF36" s="285">
        <v>0</v>
      </c>
    </row>
    <row r="37" spans="1:136" customFormat="1" x14ac:dyDescent="0.2">
      <c r="A37" s="285" t="s">
        <v>910</v>
      </c>
      <c r="B37" s="285" t="s">
        <v>251</v>
      </c>
      <c r="C37" s="285" t="s">
        <v>904</v>
      </c>
      <c r="D37" s="285" t="s">
        <v>727</v>
      </c>
      <c r="E37" s="285" t="s">
        <v>710</v>
      </c>
      <c r="F37" s="285" t="s">
        <v>733</v>
      </c>
      <c r="G37" s="285" t="s">
        <v>719</v>
      </c>
      <c r="H37" s="285" t="s">
        <v>855</v>
      </c>
      <c r="I37" s="285" t="s">
        <v>714</v>
      </c>
      <c r="J37" s="285" t="s">
        <v>721</v>
      </c>
      <c r="K37" s="285" t="s">
        <v>714</v>
      </c>
      <c r="L37" s="285" t="s">
        <v>715</v>
      </c>
      <c r="M37" s="285" t="s">
        <v>715</v>
      </c>
      <c r="N37" s="285" t="s">
        <v>715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1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 t="s">
        <v>730</v>
      </c>
      <c r="DX37" s="285" t="s">
        <v>828</v>
      </c>
      <c r="DY37" s="285">
        <v>4</v>
      </c>
      <c r="DZ37" s="285" t="s">
        <v>854</v>
      </c>
      <c r="EA37" s="285" t="s">
        <v>715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</row>
    <row r="38" spans="1:136" customFormat="1" x14ac:dyDescent="0.2">
      <c r="A38" s="285" t="s">
        <v>911</v>
      </c>
      <c r="B38" s="285" t="s">
        <v>251</v>
      </c>
      <c r="C38" s="285" t="s">
        <v>912</v>
      </c>
      <c r="D38" s="285" t="s">
        <v>727</v>
      </c>
      <c r="E38" s="285" t="s">
        <v>861</v>
      </c>
      <c r="F38" s="285" t="s">
        <v>728</v>
      </c>
      <c r="G38" s="285" t="s">
        <v>732</v>
      </c>
      <c r="H38" s="285" t="s">
        <v>720</v>
      </c>
      <c r="I38" s="285" t="s">
        <v>714</v>
      </c>
      <c r="J38" s="285" t="s">
        <v>715</v>
      </c>
      <c r="K38" s="285" t="s">
        <v>715</v>
      </c>
      <c r="L38" s="285" t="s">
        <v>715</v>
      </c>
      <c r="M38" s="285" t="s">
        <v>715</v>
      </c>
      <c r="N38" s="285" t="s">
        <v>715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1</v>
      </c>
      <c r="Z38" s="285">
        <v>0</v>
      </c>
      <c r="AA38" s="285">
        <v>0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>
        <v>0</v>
      </c>
      <c r="AL38" s="285">
        <v>0</v>
      </c>
      <c r="AM38" s="285">
        <v>0</v>
      </c>
      <c r="AN38" s="285">
        <v>0</v>
      </c>
      <c r="AO38" s="285">
        <v>0</v>
      </c>
      <c r="AP38" s="285">
        <v>0</v>
      </c>
      <c r="AQ38" s="285">
        <v>0</v>
      </c>
      <c r="AR38" s="285">
        <v>0</v>
      </c>
      <c r="AS38" s="285">
        <v>0</v>
      </c>
      <c r="AT38" s="285">
        <v>0</v>
      </c>
      <c r="AU38" s="285">
        <v>0</v>
      </c>
      <c r="AV38" s="285">
        <v>0</v>
      </c>
      <c r="AW38" s="285">
        <v>0</v>
      </c>
      <c r="AX38" s="285">
        <v>0</v>
      </c>
      <c r="AY38" s="285">
        <v>0</v>
      </c>
      <c r="AZ38" s="285">
        <v>0</v>
      </c>
      <c r="BA38" s="285">
        <v>0</v>
      </c>
      <c r="BB38" s="285">
        <v>0</v>
      </c>
      <c r="BC38" s="285">
        <v>0</v>
      </c>
      <c r="BD38" s="285">
        <v>0</v>
      </c>
      <c r="BE38" s="285">
        <v>0</v>
      </c>
      <c r="BF38" s="285">
        <v>0</v>
      </c>
      <c r="BG38" s="285">
        <v>0</v>
      </c>
      <c r="BH38" s="285">
        <v>0</v>
      </c>
      <c r="BI38" s="285">
        <v>0</v>
      </c>
      <c r="BJ38" s="285">
        <v>0</v>
      </c>
      <c r="BK38" s="285">
        <v>0</v>
      </c>
      <c r="BL38" s="285">
        <v>0</v>
      </c>
      <c r="BM38" s="285">
        <v>0</v>
      </c>
      <c r="BN38" s="285">
        <v>0</v>
      </c>
      <c r="BO38" s="285">
        <v>0</v>
      </c>
      <c r="BP38" s="285">
        <v>0</v>
      </c>
      <c r="BQ38" s="285">
        <v>0</v>
      </c>
      <c r="BR38" s="285">
        <v>0</v>
      </c>
      <c r="BS38" s="285">
        <v>0</v>
      </c>
      <c r="BT38" s="285">
        <v>0</v>
      </c>
      <c r="BU38" s="285">
        <v>0</v>
      </c>
      <c r="BV38" s="285">
        <v>0</v>
      </c>
      <c r="BW38" s="285">
        <v>0</v>
      </c>
      <c r="BX38" s="285">
        <v>0</v>
      </c>
      <c r="BY38" s="285">
        <v>0</v>
      </c>
      <c r="BZ38" s="285">
        <v>0</v>
      </c>
      <c r="CA38" s="285">
        <v>0</v>
      </c>
      <c r="CB38" s="285">
        <v>0</v>
      </c>
      <c r="CC38" s="285">
        <v>0</v>
      </c>
      <c r="CD38" s="285">
        <v>0</v>
      </c>
      <c r="CE38" s="285">
        <v>0</v>
      </c>
      <c r="CF38" s="285">
        <v>0</v>
      </c>
      <c r="CG38" s="285">
        <v>0</v>
      </c>
      <c r="CH38" s="285">
        <v>0</v>
      </c>
      <c r="CI38" s="285" t="s">
        <v>728</v>
      </c>
      <c r="CJ38" s="285" t="s">
        <v>723</v>
      </c>
      <c r="CK38" s="285">
        <v>11</v>
      </c>
      <c r="CL38" s="285" t="s">
        <v>856</v>
      </c>
      <c r="CM38" s="285" t="s">
        <v>729</v>
      </c>
      <c r="CN38" s="285">
        <v>0</v>
      </c>
      <c r="CO38" s="285">
        <v>0</v>
      </c>
      <c r="CP38" s="285">
        <v>0</v>
      </c>
      <c r="CQ38" s="285">
        <v>0</v>
      </c>
      <c r="CR38" s="285">
        <v>0</v>
      </c>
      <c r="CS38" s="285">
        <v>0</v>
      </c>
      <c r="CT38" s="285">
        <v>0</v>
      </c>
      <c r="CU38" s="285">
        <v>0</v>
      </c>
      <c r="CV38" s="285">
        <v>0</v>
      </c>
      <c r="CW38" s="285">
        <v>0</v>
      </c>
      <c r="CX38" s="285">
        <v>0</v>
      </c>
      <c r="CY38" s="285">
        <v>0</v>
      </c>
      <c r="CZ38" s="285">
        <v>0</v>
      </c>
      <c r="DA38" s="285">
        <v>0</v>
      </c>
      <c r="DB38" s="285">
        <v>0</v>
      </c>
      <c r="DC38" s="285">
        <v>0</v>
      </c>
      <c r="DD38" s="285">
        <v>0</v>
      </c>
      <c r="DE38" s="285">
        <v>0</v>
      </c>
      <c r="DF38" s="285">
        <v>0</v>
      </c>
      <c r="DG38" s="285">
        <v>0</v>
      </c>
      <c r="DH38" s="285">
        <v>0</v>
      </c>
      <c r="DI38" s="285">
        <v>0</v>
      </c>
      <c r="DJ38" s="285">
        <v>0</v>
      </c>
      <c r="DK38" s="285">
        <v>0</v>
      </c>
      <c r="DL38" s="285">
        <v>0</v>
      </c>
      <c r="DM38" s="285">
        <v>0</v>
      </c>
      <c r="DN38" s="285">
        <v>0</v>
      </c>
      <c r="DO38" s="285">
        <v>0</v>
      </c>
      <c r="DP38" s="285">
        <v>0</v>
      </c>
      <c r="DQ38" s="285">
        <v>0</v>
      </c>
      <c r="DR38" s="285">
        <v>0</v>
      </c>
      <c r="DS38" s="285">
        <v>0</v>
      </c>
      <c r="DT38" s="285">
        <v>0</v>
      </c>
      <c r="DU38" s="285">
        <v>0</v>
      </c>
      <c r="DV38" s="285">
        <v>0</v>
      </c>
      <c r="DW38" s="285">
        <v>0</v>
      </c>
      <c r="DX38" s="285">
        <v>0</v>
      </c>
      <c r="DY38" s="285">
        <v>0</v>
      </c>
      <c r="DZ38" s="285">
        <v>0</v>
      </c>
      <c r="EA38" s="285">
        <v>0</v>
      </c>
      <c r="EB38" s="285">
        <v>0</v>
      </c>
      <c r="EC38" s="285">
        <v>0</v>
      </c>
      <c r="ED38" s="285">
        <v>0</v>
      </c>
      <c r="EE38" s="285">
        <v>0</v>
      </c>
      <c r="EF38" s="285">
        <v>0</v>
      </c>
    </row>
    <row r="39" spans="1:136" customFormat="1" x14ac:dyDescent="0.2">
      <c r="A39" s="285" t="s">
        <v>913</v>
      </c>
      <c r="B39" s="285" t="s">
        <v>251</v>
      </c>
      <c r="C39" s="285" t="s">
        <v>912</v>
      </c>
      <c r="D39" s="285" t="s">
        <v>737</v>
      </c>
      <c r="E39" s="285" t="s">
        <v>710</v>
      </c>
      <c r="F39" s="285" t="s">
        <v>711</v>
      </c>
      <c r="G39" s="285" t="s">
        <v>719</v>
      </c>
      <c r="H39" s="285" t="s">
        <v>721</v>
      </c>
      <c r="I39" s="285" t="s">
        <v>714</v>
      </c>
      <c r="J39" s="285" t="s">
        <v>721</v>
      </c>
      <c r="K39" s="285" t="s">
        <v>714</v>
      </c>
      <c r="L39" s="285" t="s">
        <v>722</v>
      </c>
      <c r="M39" s="285" t="s">
        <v>715</v>
      </c>
      <c r="N39" s="285" t="s">
        <v>715</v>
      </c>
      <c r="O39" s="285">
        <v>0</v>
      </c>
      <c r="P39" s="285">
        <v>0</v>
      </c>
      <c r="Q39" s="285">
        <v>0</v>
      </c>
      <c r="R39" s="285">
        <v>1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 t="s">
        <v>711</v>
      </c>
      <c r="BA39" s="285" t="s">
        <v>723</v>
      </c>
      <c r="BB39" s="285">
        <v>25</v>
      </c>
      <c r="BC39" s="285" t="s">
        <v>859</v>
      </c>
      <c r="BD39" s="285" t="s">
        <v>715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</row>
    <row r="40" spans="1:136" customFormat="1" x14ac:dyDescent="0.2">
      <c r="A40" s="285" t="s">
        <v>914</v>
      </c>
      <c r="B40" s="285" t="s">
        <v>251</v>
      </c>
      <c r="C40" s="285" t="s">
        <v>912</v>
      </c>
      <c r="D40" s="285" t="s">
        <v>738</v>
      </c>
      <c r="E40" s="285" t="s">
        <v>853</v>
      </c>
      <c r="F40" s="285" t="s">
        <v>733</v>
      </c>
      <c r="G40" s="285" t="s">
        <v>732</v>
      </c>
      <c r="H40" s="285" t="s">
        <v>720</v>
      </c>
      <c r="I40" s="285" t="s">
        <v>714</v>
      </c>
      <c r="J40" s="285" t="s">
        <v>713</v>
      </c>
      <c r="K40" s="285" t="s">
        <v>726</v>
      </c>
      <c r="L40" s="285" t="s">
        <v>722</v>
      </c>
      <c r="M40" s="285" t="s">
        <v>715</v>
      </c>
      <c r="N40" s="285" t="s">
        <v>715</v>
      </c>
      <c r="O40" s="285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0</v>
      </c>
      <c r="AD40" s="285">
        <v>0</v>
      </c>
      <c r="AE40" s="285">
        <v>0</v>
      </c>
      <c r="AF40" s="285">
        <v>0</v>
      </c>
      <c r="AG40" s="285">
        <v>1</v>
      </c>
      <c r="AH40" s="285">
        <v>0</v>
      </c>
      <c r="AI40" s="285">
        <v>0</v>
      </c>
      <c r="AJ40" s="285">
        <v>0</v>
      </c>
      <c r="AK40" s="285">
        <v>0</v>
      </c>
      <c r="AL40" s="285">
        <v>0</v>
      </c>
      <c r="AM40" s="285">
        <v>0</v>
      </c>
      <c r="AN40" s="285">
        <v>0</v>
      </c>
      <c r="AO40" s="285">
        <v>0</v>
      </c>
      <c r="AP40" s="285">
        <v>0</v>
      </c>
      <c r="AQ40" s="285">
        <v>0</v>
      </c>
      <c r="AR40" s="285">
        <v>0</v>
      </c>
      <c r="AS40" s="285">
        <v>0</v>
      </c>
      <c r="AT40" s="285">
        <v>0</v>
      </c>
      <c r="AU40" s="285">
        <v>0</v>
      </c>
      <c r="AV40" s="285">
        <v>0</v>
      </c>
      <c r="AW40" s="285">
        <v>0</v>
      </c>
      <c r="AX40" s="285">
        <v>0</v>
      </c>
      <c r="AY40" s="285">
        <v>0</v>
      </c>
      <c r="AZ40" s="285">
        <v>0</v>
      </c>
      <c r="BA40" s="285">
        <v>0</v>
      </c>
      <c r="BB40" s="285">
        <v>0</v>
      </c>
      <c r="BC40" s="285">
        <v>0</v>
      </c>
      <c r="BD40" s="285">
        <v>0</v>
      </c>
      <c r="BE40" s="285">
        <v>0</v>
      </c>
      <c r="BF40" s="285">
        <v>0</v>
      </c>
      <c r="BG40" s="285">
        <v>0</v>
      </c>
      <c r="BH40" s="285">
        <v>0</v>
      </c>
      <c r="BI40" s="285">
        <v>0</v>
      </c>
      <c r="BJ40" s="285">
        <v>0</v>
      </c>
      <c r="BK40" s="285">
        <v>0</v>
      </c>
      <c r="BL40" s="285">
        <v>0</v>
      </c>
      <c r="BM40" s="285">
        <v>0</v>
      </c>
      <c r="BN40" s="285">
        <v>0</v>
      </c>
      <c r="BO40" s="285">
        <v>0</v>
      </c>
      <c r="BP40" s="285">
        <v>0</v>
      </c>
      <c r="BQ40" s="285">
        <v>0</v>
      </c>
      <c r="BR40" s="285">
        <v>0</v>
      </c>
      <c r="BS40" s="285">
        <v>0</v>
      </c>
      <c r="BT40" s="285">
        <v>0</v>
      </c>
      <c r="BU40" s="285">
        <v>0</v>
      </c>
      <c r="BV40" s="285">
        <v>0</v>
      </c>
      <c r="BW40" s="285">
        <v>0</v>
      </c>
      <c r="BX40" s="285">
        <v>0</v>
      </c>
      <c r="BY40" s="285">
        <v>0</v>
      </c>
      <c r="BZ40" s="285">
        <v>0</v>
      </c>
      <c r="CA40" s="285">
        <v>0</v>
      </c>
      <c r="CB40" s="285">
        <v>0</v>
      </c>
      <c r="CC40" s="285">
        <v>0</v>
      </c>
      <c r="CD40" s="285">
        <v>0</v>
      </c>
      <c r="CE40" s="285">
        <v>0</v>
      </c>
      <c r="CF40" s="285">
        <v>0</v>
      </c>
      <c r="CG40" s="285">
        <v>0</v>
      </c>
      <c r="CH40" s="285">
        <v>0</v>
      </c>
      <c r="CI40" s="285">
        <v>0</v>
      </c>
      <c r="CJ40" s="285">
        <v>0</v>
      </c>
      <c r="CK40" s="285">
        <v>0</v>
      </c>
      <c r="CL40" s="285">
        <v>0</v>
      </c>
      <c r="CM40" s="285">
        <v>0</v>
      </c>
      <c r="CN40" s="285">
        <v>0</v>
      </c>
      <c r="CO40" s="285">
        <v>0</v>
      </c>
      <c r="CP40" s="285">
        <v>0</v>
      </c>
      <c r="CQ40" s="285">
        <v>0</v>
      </c>
      <c r="CR40" s="285">
        <v>0</v>
      </c>
      <c r="CS40" s="285">
        <v>0</v>
      </c>
      <c r="CT40" s="285">
        <v>0</v>
      </c>
      <c r="CU40" s="285">
        <v>0</v>
      </c>
      <c r="CV40" s="285">
        <v>0</v>
      </c>
      <c r="CW40" s="285">
        <v>0</v>
      </c>
      <c r="CX40" s="285">
        <v>0</v>
      </c>
      <c r="CY40" s="285">
        <v>0</v>
      </c>
      <c r="CZ40" s="285">
        <v>0</v>
      </c>
      <c r="DA40" s="285">
        <v>0</v>
      </c>
      <c r="DB40" s="285">
        <v>0</v>
      </c>
      <c r="DC40" s="285">
        <v>0</v>
      </c>
      <c r="DD40" s="285">
        <v>0</v>
      </c>
      <c r="DE40" s="285">
        <v>0</v>
      </c>
      <c r="DF40" s="285">
        <v>0</v>
      </c>
      <c r="DG40" s="285">
        <v>0</v>
      </c>
      <c r="DH40" s="285">
        <v>0</v>
      </c>
      <c r="DI40" s="285">
        <v>0</v>
      </c>
      <c r="DJ40" s="285">
        <v>0</v>
      </c>
      <c r="DK40" s="285">
        <v>0</v>
      </c>
      <c r="DL40" s="285">
        <v>0</v>
      </c>
      <c r="DM40" s="285">
        <v>0</v>
      </c>
      <c r="DN40" s="285">
        <v>0</v>
      </c>
      <c r="DO40" s="285">
        <v>0</v>
      </c>
      <c r="DP40" s="285">
        <v>0</v>
      </c>
      <c r="DQ40" s="285">
        <v>0</v>
      </c>
      <c r="DR40" s="285">
        <v>0</v>
      </c>
      <c r="DS40" s="285">
        <v>0</v>
      </c>
      <c r="DT40" s="285">
        <v>0</v>
      </c>
      <c r="DU40" s="285">
        <v>0</v>
      </c>
      <c r="DV40" s="285">
        <v>0</v>
      </c>
      <c r="DW40" s="285" t="s">
        <v>725</v>
      </c>
      <c r="DX40" s="285" t="s">
        <v>723</v>
      </c>
      <c r="DY40" s="285">
        <v>12</v>
      </c>
      <c r="DZ40" s="285" t="s">
        <v>859</v>
      </c>
      <c r="EA40" s="285" t="s">
        <v>715</v>
      </c>
      <c r="EB40" s="285">
        <v>0</v>
      </c>
      <c r="EC40" s="285">
        <v>0</v>
      </c>
      <c r="ED40" s="285">
        <v>0</v>
      </c>
      <c r="EE40" s="285">
        <v>0</v>
      </c>
      <c r="EF40" s="285">
        <v>0</v>
      </c>
    </row>
    <row r="41" spans="1:136" customFormat="1" x14ac:dyDescent="0.2">
      <c r="A41" s="285" t="s">
        <v>915</v>
      </c>
      <c r="B41" s="285" t="s">
        <v>251</v>
      </c>
      <c r="C41" s="285" t="s">
        <v>912</v>
      </c>
      <c r="D41" s="285" t="s">
        <v>738</v>
      </c>
      <c r="E41" s="285" t="s">
        <v>13</v>
      </c>
      <c r="F41" s="285" t="s">
        <v>728</v>
      </c>
      <c r="G41" s="285" t="s">
        <v>712</v>
      </c>
      <c r="H41" s="285" t="s">
        <v>721</v>
      </c>
      <c r="I41" s="285" t="s">
        <v>714</v>
      </c>
      <c r="J41" s="285" t="s">
        <v>720</v>
      </c>
      <c r="K41" s="285" t="s">
        <v>714</v>
      </c>
      <c r="L41" s="285" t="s">
        <v>722</v>
      </c>
      <c r="M41" s="285" t="s">
        <v>715</v>
      </c>
      <c r="N41" s="285" t="s">
        <v>715</v>
      </c>
      <c r="O41" s="285">
        <v>1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 t="s">
        <v>728</v>
      </c>
      <c r="AL41" s="285" t="s">
        <v>723</v>
      </c>
      <c r="AM41" s="285">
        <v>19</v>
      </c>
      <c r="AN41" s="285" t="s">
        <v>731</v>
      </c>
      <c r="AO41" s="285" t="s">
        <v>715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</row>
    <row r="42" spans="1:136" customFormat="1" x14ac:dyDescent="0.2">
      <c r="A42" s="285" t="s">
        <v>916</v>
      </c>
      <c r="B42" s="285" t="s">
        <v>251</v>
      </c>
      <c r="C42" s="285" t="s">
        <v>912</v>
      </c>
      <c r="D42" s="285" t="s">
        <v>739</v>
      </c>
      <c r="E42" s="285" t="s">
        <v>13</v>
      </c>
      <c r="F42" s="285" t="s">
        <v>728</v>
      </c>
      <c r="G42" s="285" t="s">
        <v>732</v>
      </c>
      <c r="H42" s="285" t="s">
        <v>713</v>
      </c>
      <c r="I42" s="285" t="s">
        <v>726</v>
      </c>
      <c r="J42" s="285" t="s">
        <v>713</v>
      </c>
      <c r="K42" s="285" t="s">
        <v>726</v>
      </c>
      <c r="L42" s="285" t="s">
        <v>722</v>
      </c>
      <c r="M42" s="285" t="s">
        <v>715</v>
      </c>
      <c r="N42" s="285" t="s">
        <v>715</v>
      </c>
      <c r="O42" s="285">
        <v>1</v>
      </c>
      <c r="P42" s="285">
        <v>0</v>
      </c>
      <c r="Q42" s="285">
        <v>0</v>
      </c>
      <c r="R42" s="285">
        <v>0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0</v>
      </c>
      <c r="AB42" s="285">
        <v>0</v>
      </c>
      <c r="AC42" s="285">
        <v>0</v>
      </c>
      <c r="AD42" s="285">
        <v>0</v>
      </c>
      <c r="AE42" s="285">
        <v>0</v>
      </c>
      <c r="AF42" s="285">
        <v>0</v>
      </c>
      <c r="AG42" s="285">
        <v>0</v>
      </c>
      <c r="AH42" s="285">
        <v>0</v>
      </c>
      <c r="AI42" s="285">
        <v>0</v>
      </c>
      <c r="AJ42" s="285">
        <v>0</v>
      </c>
      <c r="AK42" s="285" t="s">
        <v>728</v>
      </c>
      <c r="AL42" s="285" t="s">
        <v>795</v>
      </c>
      <c r="AM42" s="285">
        <v>21</v>
      </c>
      <c r="AN42" s="285" t="s">
        <v>731</v>
      </c>
      <c r="AO42" s="285" t="s">
        <v>715</v>
      </c>
      <c r="AP42" s="285">
        <v>0</v>
      </c>
      <c r="AQ42" s="285">
        <v>0</v>
      </c>
      <c r="AR42" s="285">
        <v>0</v>
      </c>
      <c r="AS42" s="285">
        <v>0</v>
      </c>
      <c r="AT42" s="285">
        <v>0</v>
      </c>
      <c r="AU42" s="285">
        <v>0</v>
      </c>
      <c r="AV42" s="285">
        <v>0</v>
      </c>
      <c r="AW42" s="285">
        <v>0</v>
      </c>
      <c r="AX42" s="285">
        <v>0</v>
      </c>
      <c r="AY42" s="285">
        <v>0</v>
      </c>
      <c r="AZ42" s="285">
        <v>0</v>
      </c>
      <c r="BA42" s="285">
        <v>0</v>
      </c>
      <c r="BB42" s="285">
        <v>0</v>
      </c>
      <c r="BC42" s="285">
        <v>0</v>
      </c>
      <c r="BD42" s="285">
        <v>0</v>
      </c>
      <c r="BE42" s="285">
        <v>0</v>
      </c>
      <c r="BF42" s="285">
        <v>0</v>
      </c>
      <c r="BG42" s="285">
        <v>0</v>
      </c>
      <c r="BH42" s="285">
        <v>0</v>
      </c>
      <c r="BI42" s="285">
        <v>0</v>
      </c>
      <c r="BJ42" s="285">
        <v>0</v>
      </c>
      <c r="BK42" s="285">
        <v>0</v>
      </c>
      <c r="BL42" s="285">
        <v>0</v>
      </c>
      <c r="BM42" s="285">
        <v>0</v>
      </c>
      <c r="BN42" s="285">
        <v>0</v>
      </c>
      <c r="BO42" s="285">
        <v>0</v>
      </c>
      <c r="BP42" s="285">
        <v>0</v>
      </c>
      <c r="BQ42" s="285">
        <v>0</v>
      </c>
      <c r="BR42" s="285">
        <v>0</v>
      </c>
      <c r="BS42" s="285">
        <v>0</v>
      </c>
      <c r="BT42" s="285">
        <v>0</v>
      </c>
      <c r="BU42" s="285">
        <v>0</v>
      </c>
      <c r="BV42" s="285">
        <v>0</v>
      </c>
      <c r="BW42" s="285">
        <v>0</v>
      </c>
      <c r="BX42" s="285">
        <v>0</v>
      </c>
      <c r="BY42" s="285">
        <v>0</v>
      </c>
      <c r="BZ42" s="285">
        <v>0</v>
      </c>
      <c r="CA42" s="285">
        <v>0</v>
      </c>
      <c r="CB42" s="285">
        <v>0</v>
      </c>
      <c r="CC42" s="285">
        <v>0</v>
      </c>
      <c r="CD42" s="285">
        <v>0</v>
      </c>
      <c r="CE42" s="285">
        <v>0</v>
      </c>
      <c r="CF42" s="285">
        <v>0</v>
      </c>
      <c r="CG42" s="285">
        <v>0</v>
      </c>
      <c r="CH42" s="285">
        <v>0</v>
      </c>
      <c r="CI42" s="285">
        <v>0</v>
      </c>
      <c r="CJ42" s="285">
        <v>0</v>
      </c>
      <c r="CK42" s="285">
        <v>0</v>
      </c>
      <c r="CL42" s="285">
        <v>0</v>
      </c>
      <c r="CM42" s="285">
        <v>0</v>
      </c>
      <c r="CN42" s="285">
        <v>0</v>
      </c>
      <c r="CO42" s="285">
        <v>0</v>
      </c>
      <c r="CP42" s="285">
        <v>0</v>
      </c>
      <c r="CQ42" s="285">
        <v>0</v>
      </c>
      <c r="CR42" s="285">
        <v>0</v>
      </c>
      <c r="CS42" s="285">
        <v>0</v>
      </c>
      <c r="CT42" s="285">
        <v>0</v>
      </c>
      <c r="CU42" s="285">
        <v>0</v>
      </c>
      <c r="CV42" s="285">
        <v>0</v>
      </c>
      <c r="CW42" s="285">
        <v>0</v>
      </c>
      <c r="CX42" s="285">
        <v>0</v>
      </c>
      <c r="CY42" s="285">
        <v>0</v>
      </c>
      <c r="CZ42" s="285">
        <v>0</v>
      </c>
      <c r="DA42" s="285">
        <v>0</v>
      </c>
      <c r="DB42" s="285">
        <v>0</v>
      </c>
      <c r="DC42" s="285">
        <v>0</v>
      </c>
      <c r="DD42" s="285">
        <v>0</v>
      </c>
      <c r="DE42" s="285">
        <v>0</v>
      </c>
      <c r="DF42" s="285">
        <v>0</v>
      </c>
      <c r="DG42" s="285">
        <v>0</v>
      </c>
      <c r="DH42" s="285">
        <v>0</v>
      </c>
      <c r="DI42" s="285">
        <v>0</v>
      </c>
      <c r="DJ42" s="285">
        <v>0</v>
      </c>
      <c r="DK42" s="285">
        <v>0</v>
      </c>
      <c r="DL42" s="285">
        <v>0</v>
      </c>
      <c r="DM42" s="285">
        <v>0</v>
      </c>
      <c r="DN42" s="285">
        <v>0</v>
      </c>
      <c r="DO42" s="285">
        <v>0</v>
      </c>
      <c r="DP42" s="285">
        <v>0</v>
      </c>
      <c r="DQ42" s="285">
        <v>0</v>
      </c>
      <c r="DR42" s="285">
        <v>0</v>
      </c>
      <c r="DS42" s="285">
        <v>0</v>
      </c>
      <c r="DT42" s="285">
        <v>0</v>
      </c>
      <c r="DU42" s="285">
        <v>0</v>
      </c>
      <c r="DV42" s="285">
        <v>0</v>
      </c>
      <c r="DW42" s="285">
        <v>0</v>
      </c>
      <c r="DX42" s="285">
        <v>0</v>
      </c>
      <c r="DY42" s="285">
        <v>0</v>
      </c>
      <c r="DZ42" s="285">
        <v>0</v>
      </c>
      <c r="EA42" s="285">
        <v>0</v>
      </c>
      <c r="EB42" s="285">
        <v>0</v>
      </c>
      <c r="EC42" s="285">
        <v>0</v>
      </c>
      <c r="ED42" s="285">
        <v>0</v>
      </c>
      <c r="EE42" s="285">
        <v>0</v>
      </c>
      <c r="EF42" s="285">
        <v>0</v>
      </c>
    </row>
    <row r="43" spans="1:136" customFormat="1" x14ac:dyDescent="0.2">
      <c r="A43" s="285" t="s">
        <v>917</v>
      </c>
      <c r="B43" s="285" t="s">
        <v>251</v>
      </c>
      <c r="C43" s="285" t="s">
        <v>912</v>
      </c>
      <c r="D43" s="285" t="s">
        <v>739</v>
      </c>
      <c r="E43" s="285" t="s">
        <v>13</v>
      </c>
      <c r="F43" s="285" t="s">
        <v>711</v>
      </c>
      <c r="G43" s="285" t="s">
        <v>712</v>
      </c>
      <c r="H43" s="285" t="s">
        <v>721</v>
      </c>
      <c r="I43" s="285" t="s">
        <v>714</v>
      </c>
      <c r="J43" s="285" t="s">
        <v>715</v>
      </c>
      <c r="K43" s="285" t="s">
        <v>715</v>
      </c>
      <c r="L43" s="285" t="s">
        <v>715</v>
      </c>
      <c r="M43" s="285" t="s">
        <v>715</v>
      </c>
      <c r="N43" s="285" t="s">
        <v>715</v>
      </c>
      <c r="O43" s="285">
        <v>1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 t="s">
        <v>711</v>
      </c>
      <c r="AL43" s="285" t="s">
        <v>723</v>
      </c>
      <c r="AM43" s="285">
        <v>20</v>
      </c>
      <c r="AN43" s="285" t="s">
        <v>731</v>
      </c>
      <c r="AO43" s="285" t="s">
        <v>715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</row>
    <row r="44" spans="1:136" customFormat="1" x14ac:dyDescent="0.2">
      <c r="A44" s="285" t="s">
        <v>918</v>
      </c>
      <c r="B44" s="285" t="s">
        <v>251</v>
      </c>
      <c r="C44" s="285" t="s">
        <v>912</v>
      </c>
      <c r="D44" s="285" t="s">
        <v>739</v>
      </c>
      <c r="E44" s="285" t="s">
        <v>860</v>
      </c>
      <c r="F44" s="285" t="s">
        <v>728</v>
      </c>
      <c r="G44" s="285" t="s">
        <v>732</v>
      </c>
      <c r="H44" s="285" t="s">
        <v>721</v>
      </c>
      <c r="I44" s="285" t="s">
        <v>714</v>
      </c>
      <c r="J44" s="285" t="s">
        <v>825</v>
      </c>
      <c r="K44" s="285" t="s">
        <v>714</v>
      </c>
      <c r="L44" s="285" t="s">
        <v>715</v>
      </c>
      <c r="M44" s="285" t="s">
        <v>715</v>
      </c>
      <c r="N44" s="285" t="s">
        <v>715</v>
      </c>
      <c r="O44" s="285">
        <v>1</v>
      </c>
      <c r="P44" s="285">
        <v>0</v>
      </c>
      <c r="Q44" s="285">
        <v>0</v>
      </c>
      <c r="R44" s="285">
        <v>0</v>
      </c>
      <c r="S44" s="285">
        <v>0</v>
      </c>
      <c r="T44" s="285">
        <v>0</v>
      </c>
      <c r="U44" s="285">
        <v>0</v>
      </c>
      <c r="V44" s="285">
        <v>0</v>
      </c>
      <c r="W44" s="285">
        <v>0</v>
      </c>
      <c r="X44" s="285">
        <v>0</v>
      </c>
      <c r="Y44" s="285">
        <v>0</v>
      </c>
      <c r="Z44" s="285">
        <v>0</v>
      </c>
      <c r="AA44" s="285">
        <v>0</v>
      </c>
      <c r="AB44" s="285">
        <v>0</v>
      </c>
      <c r="AC44" s="285">
        <v>0</v>
      </c>
      <c r="AD44" s="285">
        <v>0</v>
      </c>
      <c r="AE44" s="285">
        <v>0</v>
      </c>
      <c r="AF44" s="285">
        <v>0</v>
      </c>
      <c r="AG44" s="285">
        <v>0</v>
      </c>
      <c r="AH44" s="285">
        <v>0</v>
      </c>
      <c r="AI44" s="285">
        <v>0</v>
      </c>
      <c r="AJ44" s="285">
        <v>0</v>
      </c>
      <c r="AK44" s="285" t="s">
        <v>728</v>
      </c>
      <c r="AL44" s="285" t="s">
        <v>723</v>
      </c>
      <c r="AM44" s="285">
        <v>1</v>
      </c>
      <c r="AN44" s="285" t="s">
        <v>731</v>
      </c>
      <c r="AO44" s="285" t="s">
        <v>715</v>
      </c>
      <c r="AP44" s="285">
        <v>0</v>
      </c>
      <c r="AQ44" s="285">
        <v>0</v>
      </c>
      <c r="AR44" s="285">
        <v>0</v>
      </c>
      <c r="AS44" s="285">
        <v>0</v>
      </c>
      <c r="AT44" s="285">
        <v>0</v>
      </c>
      <c r="AU44" s="285">
        <v>0</v>
      </c>
      <c r="AV44" s="285">
        <v>0</v>
      </c>
      <c r="AW44" s="285">
        <v>0</v>
      </c>
      <c r="AX44" s="285">
        <v>0</v>
      </c>
      <c r="AY44" s="285">
        <v>0</v>
      </c>
      <c r="AZ44" s="285">
        <v>0</v>
      </c>
      <c r="BA44" s="285">
        <v>0</v>
      </c>
      <c r="BB44" s="285">
        <v>0</v>
      </c>
      <c r="BC44" s="285">
        <v>0</v>
      </c>
      <c r="BD44" s="285">
        <v>0</v>
      </c>
      <c r="BE44" s="285">
        <v>0</v>
      </c>
      <c r="BF44" s="285">
        <v>0</v>
      </c>
      <c r="BG44" s="285">
        <v>0</v>
      </c>
      <c r="BH44" s="285">
        <v>0</v>
      </c>
      <c r="BI44" s="285">
        <v>0</v>
      </c>
      <c r="BJ44" s="285">
        <v>0</v>
      </c>
      <c r="BK44" s="285">
        <v>0</v>
      </c>
      <c r="BL44" s="285">
        <v>0</v>
      </c>
      <c r="BM44" s="285">
        <v>0</v>
      </c>
      <c r="BN44" s="285">
        <v>0</v>
      </c>
      <c r="BO44" s="285">
        <v>0</v>
      </c>
      <c r="BP44" s="285">
        <v>0</v>
      </c>
      <c r="BQ44" s="285">
        <v>0</v>
      </c>
      <c r="BR44" s="285">
        <v>0</v>
      </c>
      <c r="BS44" s="285">
        <v>0</v>
      </c>
      <c r="BT44" s="285">
        <v>0</v>
      </c>
      <c r="BU44" s="285">
        <v>0</v>
      </c>
      <c r="BV44" s="285">
        <v>0</v>
      </c>
      <c r="BW44" s="285">
        <v>0</v>
      </c>
      <c r="BX44" s="285">
        <v>0</v>
      </c>
      <c r="BY44" s="285">
        <v>0</v>
      </c>
      <c r="BZ44" s="285">
        <v>0</v>
      </c>
      <c r="CA44" s="285">
        <v>0</v>
      </c>
      <c r="CB44" s="285">
        <v>0</v>
      </c>
      <c r="CC44" s="285">
        <v>0</v>
      </c>
      <c r="CD44" s="285">
        <v>0</v>
      </c>
      <c r="CE44" s="285">
        <v>0</v>
      </c>
      <c r="CF44" s="285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285">
        <v>0</v>
      </c>
      <c r="CM44" s="285">
        <v>0</v>
      </c>
      <c r="CN44" s="285">
        <v>0</v>
      </c>
      <c r="CO44" s="285">
        <v>0</v>
      </c>
      <c r="CP44" s="285">
        <v>0</v>
      </c>
      <c r="CQ44" s="285">
        <v>0</v>
      </c>
      <c r="CR44" s="285">
        <v>0</v>
      </c>
      <c r="CS44" s="285">
        <v>0</v>
      </c>
      <c r="CT44" s="285">
        <v>0</v>
      </c>
      <c r="CU44" s="285">
        <v>0</v>
      </c>
      <c r="CV44" s="285">
        <v>0</v>
      </c>
      <c r="CW44" s="285">
        <v>0</v>
      </c>
      <c r="CX44" s="285">
        <v>0</v>
      </c>
      <c r="CY44" s="285">
        <v>0</v>
      </c>
      <c r="CZ44" s="285">
        <v>0</v>
      </c>
      <c r="DA44" s="285">
        <v>0</v>
      </c>
      <c r="DB44" s="285">
        <v>0</v>
      </c>
      <c r="DC44" s="285">
        <v>0</v>
      </c>
      <c r="DD44" s="285">
        <v>0</v>
      </c>
      <c r="DE44" s="285">
        <v>0</v>
      </c>
      <c r="DF44" s="285">
        <v>0</v>
      </c>
      <c r="DG44" s="285">
        <v>0</v>
      </c>
      <c r="DH44" s="285">
        <v>0</v>
      </c>
      <c r="DI44" s="285">
        <v>0</v>
      </c>
      <c r="DJ44" s="285">
        <v>0</v>
      </c>
      <c r="DK44" s="285">
        <v>0</v>
      </c>
      <c r="DL44" s="285">
        <v>0</v>
      </c>
      <c r="DM44" s="285">
        <v>0</v>
      </c>
      <c r="DN44" s="285">
        <v>0</v>
      </c>
      <c r="DO44" s="285">
        <v>0</v>
      </c>
      <c r="DP44" s="285">
        <v>0</v>
      </c>
      <c r="DQ44" s="285">
        <v>0</v>
      </c>
      <c r="DR44" s="285">
        <v>0</v>
      </c>
      <c r="DS44" s="285">
        <v>0</v>
      </c>
      <c r="DT44" s="285">
        <v>0</v>
      </c>
      <c r="DU44" s="285">
        <v>0</v>
      </c>
      <c r="DV44" s="285">
        <v>0</v>
      </c>
      <c r="DW44" s="285">
        <v>0</v>
      </c>
      <c r="DX44" s="285">
        <v>0</v>
      </c>
      <c r="DY44" s="285">
        <v>0</v>
      </c>
      <c r="DZ44" s="285">
        <v>0</v>
      </c>
      <c r="EA44" s="285">
        <v>0</v>
      </c>
      <c r="EB44" s="285">
        <v>0</v>
      </c>
      <c r="EC44" s="285">
        <v>0</v>
      </c>
      <c r="ED44" s="285">
        <v>0</v>
      </c>
      <c r="EE44" s="285">
        <v>0</v>
      </c>
      <c r="EF44" s="285">
        <v>0</v>
      </c>
    </row>
    <row r="45" spans="1:136" customFormat="1" x14ac:dyDescent="0.2">
      <c r="A45" s="285" t="s">
        <v>919</v>
      </c>
      <c r="B45" s="285" t="s">
        <v>251</v>
      </c>
      <c r="C45" s="285" t="s">
        <v>912</v>
      </c>
      <c r="D45" s="285" t="s">
        <v>724</v>
      </c>
      <c r="E45" s="285" t="s">
        <v>710</v>
      </c>
      <c r="F45" s="285" t="s">
        <v>718</v>
      </c>
      <c r="G45" s="285" t="s">
        <v>732</v>
      </c>
      <c r="H45" s="285" t="s">
        <v>713</v>
      </c>
      <c r="I45" s="285" t="s">
        <v>714</v>
      </c>
      <c r="J45" s="285" t="s">
        <v>715</v>
      </c>
      <c r="K45" s="285" t="s">
        <v>715</v>
      </c>
      <c r="L45" s="285" t="s">
        <v>715</v>
      </c>
      <c r="M45" s="285" t="s">
        <v>862</v>
      </c>
      <c r="N45" s="285" t="s">
        <v>715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1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 t="s">
        <v>718</v>
      </c>
      <c r="DD45" s="285" t="s">
        <v>716</v>
      </c>
      <c r="DE45" s="285">
        <v>7</v>
      </c>
      <c r="DF45" s="285" t="s">
        <v>856</v>
      </c>
      <c r="DG45" s="285" t="s">
        <v>715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</row>
    <row r="46" spans="1:136" customFormat="1" x14ac:dyDescent="0.2">
      <c r="A46" s="285" t="s">
        <v>920</v>
      </c>
      <c r="B46" s="285" t="s">
        <v>251</v>
      </c>
      <c r="C46" s="285" t="s">
        <v>912</v>
      </c>
      <c r="D46" s="285" t="s">
        <v>724</v>
      </c>
      <c r="E46" s="285" t="s">
        <v>710</v>
      </c>
      <c r="F46" s="285" t="s">
        <v>725</v>
      </c>
      <c r="G46" s="285" t="s">
        <v>719</v>
      </c>
      <c r="H46" s="285" t="s">
        <v>720</v>
      </c>
      <c r="I46" s="285" t="s">
        <v>714</v>
      </c>
      <c r="J46" s="285" t="s">
        <v>715</v>
      </c>
      <c r="K46" s="285" t="s">
        <v>715</v>
      </c>
      <c r="L46" s="285" t="s">
        <v>715</v>
      </c>
      <c r="M46" s="285" t="s">
        <v>715</v>
      </c>
      <c r="N46" s="285" t="s">
        <v>715</v>
      </c>
      <c r="O46" s="285">
        <v>0</v>
      </c>
      <c r="P46" s="285">
        <v>0</v>
      </c>
      <c r="Q46" s="285">
        <v>0</v>
      </c>
      <c r="R46" s="285">
        <v>0</v>
      </c>
      <c r="S46" s="285">
        <v>1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285">
        <v>0</v>
      </c>
      <c r="AA46" s="285">
        <v>0</v>
      </c>
      <c r="AB46" s="285">
        <v>0</v>
      </c>
      <c r="AC46" s="285">
        <v>0</v>
      </c>
      <c r="AD46" s="285">
        <v>0</v>
      </c>
      <c r="AE46" s="285">
        <v>0</v>
      </c>
      <c r="AF46" s="285">
        <v>0</v>
      </c>
      <c r="AG46" s="285">
        <v>0</v>
      </c>
      <c r="AH46" s="285">
        <v>0</v>
      </c>
      <c r="AI46" s="285">
        <v>0</v>
      </c>
      <c r="AJ46" s="285">
        <v>0</v>
      </c>
      <c r="AK46" s="285">
        <v>0</v>
      </c>
      <c r="AL46" s="285">
        <v>0</v>
      </c>
      <c r="AM46" s="285">
        <v>0</v>
      </c>
      <c r="AN46" s="285">
        <v>0</v>
      </c>
      <c r="AO46" s="285">
        <v>0</v>
      </c>
      <c r="AP46" s="285">
        <v>0</v>
      </c>
      <c r="AQ46" s="285">
        <v>0</v>
      </c>
      <c r="AR46" s="285">
        <v>0</v>
      </c>
      <c r="AS46" s="285">
        <v>0</v>
      </c>
      <c r="AT46" s="285">
        <v>0</v>
      </c>
      <c r="AU46" s="285">
        <v>0</v>
      </c>
      <c r="AV46" s="285">
        <v>0</v>
      </c>
      <c r="AW46" s="285">
        <v>0</v>
      </c>
      <c r="AX46" s="285">
        <v>0</v>
      </c>
      <c r="AY46" s="285">
        <v>0</v>
      </c>
      <c r="AZ46" s="285">
        <v>0</v>
      </c>
      <c r="BA46" s="285">
        <v>0</v>
      </c>
      <c r="BB46" s="285">
        <v>0</v>
      </c>
      <c r="BC46" s="285">
        <v>0</v>
      </c>
      <c r="BD46" s="285">
        <v>0</v>
      </c>
      <c r="BE46" s="285" t="s">
        <v>725</v>
      </c>
      <c r="BF46" s="285" t="s">
        <v>828</v>
      </c>
      <c r="BG46" s="285">
        <v>11</v>
      </c>
      <c r="BH46" s="285" t="s">
        <v>859</v>
      </c>
      <c r="BI46" s="285" t="s">
        <v>715</v>
      </c>
      <c r="BJ46" s="285">
        <v>0</v>
      </c>
      <c r="BK46" s="285">
        <v>0</v>
      </c>
      <c r="BL46" s="285">
        <v>0</v>
      </c>
      <c r="BM46" s="285">
        <v>0</v>
      </c>
      <c r="BN46" s="285">
        <v>0</v>
      </c>
      <c r="BO46" s="285">
        <v>0</v>
      </c>
      <c r="BP46" s="285">
        <v>0</v>
      </c>
      <c r="BQ46" s="285">
        <v>0</v>
      </c>
      <c r="BR46" s="285">
        <v>0</v>
      </c>
      <c r="BS46" s="285">
        <v>0</v>
      </c>
      <c r="BT46" s="285">
        <v>0</v>
      </c>
      <c r="BU46" s="285">
        <v>0</v>
      </c>
      <c r="BV46" s="285">
        <v>0</v>
      </c>
      <c r="BW46" s="285">
        <v>0</v>
      </c>
      <c r="BX46" s="285">
        <v>0</v>
      </c>
      <c r="BY46" s="285">
        <v>0</v>
      </c>
      <c r="BZ46" s="285">
        <v>0</v>
      </c>
      <c r="CA46" s="285">
        <v>0</v>
      </c>
      <c r="CB46" s="285">
        <v>0</v>
      </c>
      <c r="CC46" s="285">
        <v>0</v>
      </c>
      <c r="CD46" s="285">
        <v>0</v>
      </c>
      <c r="CE46" s="285">
        <v>0</v>
      </c>
      <c r="CF46" s="285">
        <v>0</v>
      </c>
      <c r="CG46" s="285">
        <v>0</v>
      </c>
      <c r="CH46" s="285">
        <v>0</v>
      </c>
      <c r="CI46" s="285">
        <v>0</v>
      </c>
      <c r="CJ46" s="285">
        <v>0</v>
      </c>
      <c r="CK46" s="285">
        <v>0</v>
      </c>
      <c r="CL46" s="285">
        <v>0</v>
      </c>
      <c r="CM46" s="285">
        <v>0</v>
      </c>
      <c r="CN46" s="285">
        <v>0</v>
      </c>
      <c r="CO46" s="285">
        <v>0</v>
      </c>
      <c r="CP46" s="285">
        <v>0</v>
      </c>
      <c r="CQ46" s="285">
        <v>0</v>
      </c>
      <c r="CR46" s="285">
        <v>0</v>
      </c>
      <c r="CS46" s="285">
        <v>0</v>
      </c>
      <c r="CT46" s="285">
        <v>0</v>
      </c>
      <c r="CU46" s="285">
        <v>0</v>
      </c>
      <c r="CV46" s="285">
        <v>0</v>
      </c>
      <c r="CW46" s="285">
        <v>0</v>
      </c>
      <c r="CX46" s="285">
        <v>0</v>
      </c>
      <c r="CY46" s="285">
        <v>0</v>
      </c>
      <c r="CZ46" s="285">
        <v>0</v>
      </c>
      <c r="DA46" s="285">
        <v>0</v>
      </c>
      <c r="DB46" s="285">
        <v>0</v>
      </c>
      <c r="DC46" s="285">
        <v>0</v>
      </c>
      <c r="DD46" s="285">
        <v>0</v>
      </c>
      <c r="DE46" s="285">
        <v>0</v>
      </c>
      <c r="DF46" s="285">
        <v>0</v>
      </c>
      <c r="DG46" s="285">
        <v>0</v>
      </c>
      <c r="DH46" s="285">
        <v>0</v>
      </c>
      <c r="DI46" s="285">
        <v>0</v>
      </c>
      <c r="DJ46" s="285">
        <v>0</v>
      </c>
      <c r="DK46" s="285">
        <v>0</v>
      </c>
      <c r="DL46" s="285">
        <v>0</v>
      </c>
      <c r="DM46" s="285">
        <v>0</v>
      </c>
      <c r="DN46" s="285">
        <v>0</v>
      </c>
      <c r="DO46" s="285">
        <v>0</v>
      </c>
      <c r="DP46" s="285">
        <v>0</v>
      </c>
      <c r="DQ46" s="285">
        <v>0</v>
      </c>
      <c r="DR46" s="285">
        <v>0</v>
      </c>
      <c r="DS46" s="285">
        <v>0</v>
      </c>
      <c r="DT46" s="285">
        <v>0</v>
      </c>
      <c r="DU46" s="285">
        <v>0</v>
      </c>
      <c r="DV46" s="285">
        <v>0</v>
      </c>
      <c r="DW46" s="285">
        <v>0</v>
      </c>
      <c r="DX46" s="285">
        <v>0</v>
      </c>
      <c r="DY46" s="285">
        <v>0</v>
      </c>
      <c r="DZ46" s="285">
        <v>0</v>
      </c>
      <c r="EA46" s="285">
        <v>0</v>
      </c>
      <c r="EB46" s="285">
        <v>0</v>
      </c>
      <c r="EC46" s="285">
        <v>0</v>
      </c>
      <c r="ED46" s="285">
        <v>0</v>
      </c>
      <c r="EE46" s="285">
        <v>0</v>
      </c>
      <c r="EF46" s="285">
        <v>0</v>
      </c>
    </row>
    <row r="47" spans="1:136" customFormat="1" x14ac:dyDescent="0.2">
      <c r="A47" s="285" t="s">
        <v>921</v>
      </c>
      <c r="B47" s="285" t="s">
        <v>251</v>
      </c>
      <c r="C47" s="285" t="s">
        <v>904</v>
      </c>
      <c r="D47" s="285" t="s">
        <v>737</v>
      </c>
      <c r="E47" s="285" t="s">
        <v>710</v>
      </c>
      <c r="F47" s="285" t="s">
        <v>711</v>
      </c>
      <c r="G47" s="285" t="s">
        <v>719</v>
      </c>
      <c r="H47" s="285" t="s">
        <v>721</v>
      </c>
      <c r="I47" s="285" t="s">
        <v>714</v>
      </c>
      <c r="J47" s="285" t="s">
        <v>715</v>
      </c>
      <c r="K47" s="285" t="s">
        <v>715</v>
      </c>
      <c r="L47" s="285" t="s">
        <v>715</v>
      </c>
      <c r="M47" s="285" t="s">
        <v>715</v>
      </c>
      <c r="N47" s="285" t="s">
        <v>715</v>
      </c>
      <c r="O47" s="285">
        <v>0</v>
      </c>
      <c r="P47" s="285">
        <v>0</v>
      </c>
      <c r="Q47" s="285">
        <v>0</v>
      </c>
      <c r="R47" s="285">
        <v>0</v>
      </c>
      <c r="S47" s="285">
        <v>0</v>
      </c>
      <c r="T47" s="285">
        <v>0</v>
      </c>
      <c r="U47" s="285">
        <v>0</v>
      </c>
      <c r="V47" s="285">
        <v>0</v>
      </c>
      <c r="W47" s="285">
        <v>1</v>
      </c>
      <c r="X47" s="285">
        <v>0</v>
      </c>
      <c r="Y47" s="285">
        <v>0</v>
      </c>
      <c r="Z47" s="285">
        <v>0</v>
      </c>
      <c r="AA47" s="285">
        <v>0</v>
      </c>
      <c r="AB47" s="285">
        <v>0</v>
      </c>
      <c r="AC47" s="285">
        <v>0</v>
      </c>
      <c r="AD47" s="285">
        <v>0</v>
      </c>
      <c r="AE47" s="285">
        <v>0</v>
      </c>
      <c r="AF47" s="285">
        <v>0</v>
      </c>
      <c r="AG47" s="285">
        <v>0</v>
      </c>
      <c r="AH47" s="285">
        <v>0</v>
      </c>
      <c r="AI47" s="285">
        <v>0</v>
      </c>
      <c r="AJ47" s="285">
        <v>0</v>
      </c>
      <c r="AK47" s="285">
        <v>0</v>
      </c>
      <c r="AL47" s="285">
        <v>0</v>
      </c>
      <c r="AM47" s="285">
        <v>0</v>
      </c>
      <c r="AN47" s="285">
        <v>0</v>
      </c>
      <c r="AO47" s="285">
        <v>0</v>
      </c>
      <c r="AP47" s="285">
        <v>0</v>
      </c>
      <c r="AQ47" s="285">
        <v>0</v>
      </c>
      <c r="AR47" s="285">
        <v>0</v>
      </c>
      <c r="AS47" s="285">
        <v>0</v>
      </c>
      <c r="AT47" s="285">
        <v>0</v>
      </c>
      <c r="AU47" s="285">
        <v>0</v>
      </c>
      <c r="AV47" s="285">
        <v>0</v>
      </c>
      <c r="AW47" s="285">
        <v>0</v>
      </c>
      <c r="AX47" s="285">
        <v>0</v>
      </c>
      <c r="AY47" s="285">
        <v>0</v>
      </c>
      <c r="AZ47" s="285">
        <v>0</v>
      </c>
      <c r="BA47" s="285">
        <v>0</v>
      </c>
      <c r="BB47" s="285">
        <v>0</v>
      </c>
      <c r="BC47" s="285">
        <v>0</v>
      </c>
      <c r="BD47" s="285">
        <v>0</v>
      </c>
      <c r="BE47" s="285">
        <v>0</v>
      </c>
      <c r="BF47" s="285">
        <v>0</v>
      </c>
      <c r="BG47" s="285">
        <v>0</v>
      </c>
      <c r="BH47" s="285">
        <v>0</v>
      </c>
      <c r="BI47" s="285">
        <v>0</v>
      </c>
      <c r="BJ47" s="285">
        <v>0</v>
      </c>
      <c r="BK47" s="285">
        <v>0</v>
      </c>
      <c r="BL47" s="285">
        <v>0</v>
      </c>
      <c r="BM47" s="285">
        <v>0</v>
      </c>
      <c r="BN47" s="285">
        <v>0</v>
      </c>
      <c r="BO47" s="285">
        <v>0</v>
      </c>
      <c r="BP47" s="285">
        <v>0</v>
      </c>
      <c r="BQ47" s="285">
        <v>0</v>
      </c>
      <c r="BR47" s="285">
        <v>0</v>
      </c>
      <c r="BS47" s="285">
        <v>0</v>
      </c>
      <c r="BT47" s="285">
        <v>0</v>
      </c>
      <c r="BU47" s="285">
        <v>0</v>
      </c>
      <c r="BV47" s="285">
        <v>0</v>
      </c>
      <c r="BW47" s="285">
        <v>0</v>
      </c>
      <c r="BX47" s="285">
        <v>0</v>
      </c>
      <c r="BY47" s="285" t="s">
        <v>728</v>
      </c>
      <c r="BZ47" s="285" t="s">
        <v>723</v>
      </c>
      <c r="CA47" s="285">
        <v>23</v>
      </c>
      <c r="CB47" s="285" t="s">
        <v>854</v>
      </c>
      <c r="CC47" s="285" t="s">
        <v>729</v>
      </c>
      <c r="CD47" s="285">
        <v>0</v>
      </c>
      <c r="CE47" s="285">
        <v>0</v>
      </c>
      <c r="CF47" s="285">
        <v>0</v>
      </c>
      <c r="CG47" s="285">
        <v>0</v>
      </c>
      <c r="CH47" s="285">
        <v>0</v>
      </c>
      <c r="CI47" s="285">
        <v>0</v>
      </c>
      <c r="CJ47" s="285">
        <v>0</v>
      </c>
      <c r="CK47" s="285">
        <v>0</v>
      </c>
      <c r="CL47" s="285">
        <v>0</v>
      </c>
      <c r="CM47" s="285">
        <v>0</v>
      </c>
      <c r="CN47" s="285">
        <v>0</v>
      </c>
      <c r="CO47" s="285">
        <v>0</v>
      </c>
      <c r="CP47" s="285">
        <v>0</v>
      </c>
      <c r="CQ47" s="285">
        <v>0</v>
      </c>
      <c r="CR47" s="285">
        <v>0</v>
      </c>
      <c r="CS47" s="285">
        <v>0</v>
      </c>
      <c r="CT47" s="285">
        <v>0</v>
      </c>
      <c r="CU47" s="285">
        <v>0</v>
      </c>
      <c r="CV47" s="285">
        <v>0</v>
      </c>
      <c r="CW47" s="285">
        <v>0</v>
      </c>
      <c r="CX47" s="285">
        <v>0</v>
      </c>
      <c r="CY47" s="285">
        <v>0</v>
      </c>
      <c r="CZ47" s="285">
        <v>0</v>
      </c>
      <c r="DA47" s="285">
        <v>0</v>
      </c>
      <c r="DB47" s="285">
        <v>0</v>
      </c>
      <c r="DC47" s="285">
        <v>0</v>
      </c>
      <c r="DD47" s="285">
        <v>0</v>
      </c>
      <c r="DE47" s="285">
        <v>0</v>
      </c>
      <c r="DF47" s="285">
        <v>0</v>
      </c>
      <c r="DG47" s="285">
        <v>0</v>
      </c>
      <c r="DH47" s="285">
        <v>0</v>
      </c>
      <c r="DI47" s="285">
        <v>0</v>
      </c>
      <c r="DJ47" s="285">
        <v>0</v>
      </c>
      <c r="DK47" s="285">
        <v>0</v>
      </c>
      <c r="DL47" s="285">
        <v>0</v>
      </c>
      <c r="DM47" s="285">
        <v>0</v>
      </c>
      <c r="DN47" s="285">
        <v>0</v>
      </c>
      <c r="DO47" s="285">
        <v>0</v>
      </c>
      <c r="DP47" s="285">
        <v>0</v>
      </c>
      <c r="DQ47" s="285">
        <v>0</v>
      </c>
      <c r="DR47" s="285">
        <v>0</v>
      </c>
      <c r="DS47" s="285">
        <v>0</v>
      </c>
      <c r="DT47" s="285">
        <v>0</v>
      </c>
      <c r="DU47" s="285">
        <v>0</v>
      </c>
      <c r="DV47" s="285">
        <v>0</v>
      </c>
      <c r="DW47" s="285">
        <v>0</v>
      </c>
      <c r="DX47" s="285">
        <v>0</v>
      </c>
      <c r="DY47" s="285">
        <v>0</v>
      </c>
      <c r="DZ47" s="285">
        <v>0</v>
      </c>
      <c r="EA47" s="285">
        <v>0</v>
      </c>
      <c r="EB47" s="285">
        <v>0</v>
      </c>
      <c r="EC47" s="285">
        <v>0</v>
      </c>
      <c r="ED47" s="285">
        <v>0</v>
      </c>
      <c r="EE47" s="285">
        <v>0</v>
      </c>
      <c r="EF47" s="285">
        <v>0</v>
      </c>
    </row>
    <row r="48" spans="1:136" customFormat="1" x14ac:dyDescent="0.2">
      <c r="A48" s="285" t="s">
        <v>922</v>
      </c>
      <c r="B48" s="285" t="s">
        <v>251</v>
      </c>
      <c r="C48" s="285" t="s">
        <v>904</v>
      </c>
      <c r="D48" s="285" t="s">
        <v>744</v>
      </c>
      <c r="E48" s="285" t="s">
        <v>710</v>
      </c>
      <c r="F48" s="285" t="s">
        <v>725</v>
      </c>
      <c r="G48" s="285" t="s">
        <v>719</v>
      </c>
      <c r="H48" s="285" t="s">
        <v>713</v>
      </c>
      <c r="I48" s="285" t="s">
        <v>714</v>
      </c>
      <c r="J48" s="285" t="s">
        <v>715</v>
      </c>
      <c r="K48" s="285" t="s">
        <v>715</v>
      </c>
      <c r="L48" s="285" t="s">
        <v>715</v>
      </c>
      <c r="M48" s="285" t="s">
        <v>715</v>
      </c>
      <c r="N48" s="285" t="s">
        <v>715</v>
      </c>
      <c r="O48" s="285">
        <v>0</v>
      </c>
      <c r="P48" s="285">
        <v>0</v>
      </c>
      <c r="Q48" s="285">
        <v>0</v>
      </c>
      <c r="R48" s="285">
        <v>0</v>
      </c>
      <c r="S48" s="285">
        <v>1</v>
      </c>
      <c r="T48" s="285">
        <v>0</v>
      </c>
      <c r="U48" s="285">
        <v>0</v>
      </c>
      <c r="V48" s="285">
        <v>0</v>
      </c>
      <c r="W48" s="285">
        <v>0</v>
      </c>
      <c r="X48" s="285">
        <v>0</v>
      </c>
      <c r="Y48" s="285">
        <v>0</v>
      </c>
      <c r="Z48" s="285">
        <v>0</v>
      </c>
      <c r="AA48" s="285">
        <v>0</v>
      </c>
      <c r="AB48" s="285">
        <v>0</v>
      </c>
      <c r="AC48" s="285">
        <v>0</v>
      </c>
      <c r="AD48" s="285">
        <v>0</v>
      </c>
      <c r="AE48" s="285">
        <v>0</v>
      </c>
      <c r="AF48" s="285">
        <v>0</v>
      </c>
      <c r="AG48" s="285">
        <v>0</v>
      </c>
      <c r="AH48" s="285">
        <v>0</v>
      </c>
      <c r="AI48" s="285">
        <v>0</v>
      </c>
      <c r="AJ48" s="285">
        <v>0</v>
      </c>
      <c r="AK48" s="285">
        <v>0</v>
      </c>
      <c r="AL48" s="285">
        <v>0</v>
      </c>
      <c r="AM48" s="285">
        <v>0</v>
      </c>
      <c r="AN48" s="285">
        <v>0</v>
      </c>
      <c r="AO48" s="285">
        <v>0</v>
      </c>
      <c r="AP48" s="285">
        <v>0</v>
      </c>
      <c r="AQ48" s="285">
        <v>0</v>
      </c>
      <c r="AR48" s="285">
        <v>0</v>
      </c>
      <c r="AS48" s="285">
        <v>0</v>
      </c>
      <c r="AT48" s="285">
        <v>0</v>
      </c>
      <c r="AU48" s="285">
        <v>0</v>
      </c>
      <c r="AV48" s="285">
        <v>0</v>
      </c>
      <c r="AW48" s="285">
        <v>0</v>
      </c>
      <c r="AX48" s="285">
        <v>0</v>
      </c>
      <c r="AY48" s="285">
        <v>0</v>
      </c>
      <c r="AZ48" s="285">
        <v>0</v>
      </c>
      <c r="BA48" s="285">
        <v>0</v>
      </c>
      <c r="BB48" s="285">
        <v>0</v>
      </c>
      <c r="BC48" s="285">
        <v>0</v>
      </c>
      <c r="BD48" s="285">
        <v>0</v>
      </c>
      <c r="BE48" s="285" t="s">
        <v>725</v>
      </c>
      <c r="BF48" s="285" t="s">
        <v>723</v>
      </c>
      <c r="BG48" s="285">
        <v>10</v>
      </c>
      <c r="BH48" s="285" t="s">
        <v>854</v>
      </c>
      <c r="BI48" s="285" t="s">
        <v>715</v>
      </c>
      <c r="BJ48" s="285">
        <v>0</v>
      </c>
      <c r="BK48" s="285">
        <v>0</v>
      </c>
      <c r="BL48" s="285">
        <v>0</v>
      </c>
      <c r="BM48" s="285">
        <v>0</v>
      </c>
      <c r="BN48" s="285">
        <v>0</v>
      </c>
      <c r="BO48" s="285">
        <v>0</v>
      </c>
      <c r="BP48" s="285">
        <v>0</v>
      </c>
      <c r="BQ48" s="285">
        <v>0</v>
      </c>
      <c r="BR48" s="285">
        <v>0</v>
      </c>
      <c r="BS48" s="285">
        <v>0</v>
      </c>
      <c r="BT48" s="285">
        <v>0</v>
      </c>
      <c r="BU48" s="285">
        <v>0</v>
      </c>
      <c r="BV48" s="285">
        <v>0</v>
      </c>
      <c r="BW48" s="285">
        <v>0</v>
      </c>
      <c r="BX48" s="285">
        <v>0</v>
      </c>
      <c r="BY48" s="285">
        <v>0</v>
      </c>
      <c r="BZ48" s="285">
        <v>0</v>
      </c>
      <c r="CA48" s="285">
        <v>0</v>
      </c>
      <c r="CB48" s="285">
        <v>0</v>
      </c>
      <c r="CC48" s="285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285">
        <v>0</v>
      </c>
      <c r="CM48" s="285">
        <v>0</v>
      </c>
      <c r="CN48" s="285">
        <v>0</v>
      </c>
      <c r="CO48" s="285">
        <v>0</v>
      </c>
      <c r="CP48" s="285">
        <v>0</v>
      </c>
      <c r="CQ48" s="285">
        <v>0</v>
      </c>
      <c r="CR48" s="285">
        <v>0</v>
      </c>
      <c r="CS48" s="285">
        <v>0</v>
      </c>
      <c r="CT48" s="285">
        <v>0</v>
      </c>
      <c r="CU48" s="285">
        <v>0</v>
      </c>
      <c r="CV48" s="285">
        <v>0</v>
      </c>
      <c r="CW48" s="285">
        <v>0</v>
      </c>
      <c r="CX48" s="285">
        <v>0</v>
      </c>
      <c r="CY48" s="285">
        <v>0</v>
      </c>
      <c r="CZ48" s="285">
        <v>0</v>
      </c>
      <c r="DA48" s="285">
        <v>0</v>
      </c>
      <c r="DB48" s="285">
        <v>0</v>
      </c>
      <c r="DC48" s="285">
        <v>0</v>
      </c>
      <c r="DD48" s="285">
        <v>0</v>
      </c>
      <c r="DE48" s="285">
        <v>0</v>
      </c>
      <c r="DF48" s="285">
        <v>0</v>
      </c>
      <c r="DG48" s="285">
        <v>0</v>
      </c>
      <c r="DH48" s="285">
        <v>0</v>
      </c>
      <c r="DI48" s="285">
        <v>0</v>
      </c>
      <c r="DJ48" s="285">
        <v>0</v>
      </c>
      <c r="DK48" s="285">
        <v>0</v>
      </c>
      <c r="DL48" s="285">
        <v>0</v>
      </c>
      <c r="DM48" s="285">
        <v>0</v>
      </c>
      <c r="DN48" s="285">
        <v>0</v>
      </c>
      <c r="DO48" s="285">
        <v>0</v>
      </c>
      <c r="DP48" s="285">
        <v>0</v>
      </c>
      <c r="DQ48" s="285">
        <v>0</v>
      </c>
      <c r="DR48" s="285">
        <v>0</v>
      </c>
      <c r="DS48" s="285">
        <v>0</v>
      </c>
      <c r="DT48" s="285">
        <v>0</v>
      </c>
      <c r="DU48" s="285">
        <v>0</v>
      </c>
      <c r="DV48" s="285">
        <v>0</v>
      </c>
      <c r="DW48" s="285">
        <v>0</v>
      </c>
      <c r="DX48" s="285">
        <v>0</v>
      </c>
      <c r="DY48" s="285">
        <v>0</v>
      </c>
      <c r="DZ48" s="285">
        <v>0</v>
      </c>
      <c r="EA48" s="285">
        <v>0</v>
      </c>
      <c r="EB48" s="285">
        <v>0</v>
      </c>
      <c r="EC48" s="285">
        <v>0</v>
      </c>
      <c r="ED48" s="285">
        <v>0</v>
      </c>
      <c r="EE48" s="285">
        <v>0</v>
      </c>
      <c r="EF48" s="285">
        <v>0</v>
      </c>
    </row>
    <row r="49" spans="1:136" customFormat="1" x14ac:dyDescent="0.2">
      <c r="A49" s="285" t="s">
        <v>923</v>
      </c>
      <c r="B49" s="285" t="s">
        <v>251</v>
      </c>
      <c r="C49" s="285" t="s">
        <v>904</v>
      </c>
      <c r="D49" s="285" t="s">
        <v>737</v>
      </c>
      <c r="E49" s="285" t="s">
        <v>13</v>
      </c>
      <c r="F49" s="285" t="s">
        <v>728</v>
      </c>
      <c r="G49" s="285" t="s">
        <v>719</v>
      </c>
      <c r="H49" s="285" t="s">
        <v>713</v>
      </c>
      <c r="I49" s="285" t="s">
        <v>714</v>
      </c>
      <c r="J49" s="285" t="s">
        <v>715</v>
      </c>
      <c r="K49" s="285" t="s">
        <v>715</v>
      </c>
      <c r="L49" s="285" t="s">
        <v>715</v>
      </c>
      <c r="M49" s="285" t="s">
        <v>715</v>
      </c>
      <c r="N49" s="285" t="s">
        <v>715</v>
      </c>
      <c r="O49" s="285">
        <v>1</v>
      </c>
      <c r="P49" s="285">
        <v>0</v>
      </c>
      <c r="Q49" s="285">
        <v>0</v>
      </c>
      <c r="R49" s="285">
        <v>0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285">
        <v>0</v>
      </c>
      <c r="AA49" s="285">
        <v>0</v>
      </c>
      <c r="AB49" s="285">
        <v>0</v>
      </c>
      <c r="AC49" s="285">
        <v>0</v>
      </c>
      <c r="AD49" s="285">
        <v>0</v>
      </c>
      <c r="AE49" s="285">
        <v>0</v>
      </c>
      <c r="AF49" s="285">
        <v>0</v>
      </c>
      <c r="AG49" s="285">
        <v>0</v>
      </c>
      <c r="AH49" s="285">
        <v>0</v>
      </c>
      <c r="AI49" s="285">
        <v>0</v>
      </c>
      <c r="AJ49" s="285">
        <v>0</v>
      </c>
      <c r="AK49" s="285" t="s">
        <v>728</v>
      </c>
      <c r="AL49" s="285" t="s">
        <v>795</v>
      </c>
      <c r="AM49" s="285">
        <v>25</v>
      </c>
      <c r="AN49" s="285" t="s">
        <v>731</v>
      </c>
      <c r="AO49" s="285" t="s">
        <v>715</v>
      </c>
      <c r="AP49" s="285">
        <v>0</v>
      </c>
      <c r="AQ49" s="285">
        <v>0</v>
      </c>
      <c r="AR49" s="285">
        <v>0</v>
      </c>
      <c r="AS49" s="285">
        <v>0</v>
      </c>
      <c r="AT49" s="285">
        <v>0</v>
      </c>
      <c r="AU49" s="285">
        <v>0</v>
      </c>
      <c r="AV49" s="285">
        <v>0</v>
      </c>
      <c r="AW49" s="285">
        <v>0</v>
      </c>
      <c r="AX49" s="285">
        <v>0</v>
      </c>
      <c r="AY49" s="285">
        <v>0</v>
      </c>
      <c r="AZ49" s="285">
        <v>0</v>
      </c>
      <c r="BA49" s="285">
        <v>0</v>
      </c>
      <c r="BB49" s="285">
        <v>0</v>
      </c>
      <c r="BC49" s="285">
        <v>0</v>
      </c>
      <c r="BD49" s="285">
        <v>0</v>
      </c>
      <c r="BE49" s="285">
        <v>0</v>
      </c>
      <c r="BF49" s="285">
        <v>0</v>
      </c>
      <c r="BG49" s="285">
        <v>0</v>
      </c>
      <c r="BH49" s="285">
        <v>0</v>
      </c>
      <c r="BI49" s="285">
        <v>0</v>
      </c>
      <c r="BJ49" s="285">
        <v>0</v>
      </c>
      <c r="BK49" s="285">
        <v>0</v>
      </c>
      <c r="BL49" s="285">
        <v>0</v>
      </c>
      <c r="BM49" s="285">
        <v>0</v>
      </c>
      <c r="BN49" s="285">
        <v>0</v>
      </c>
      <c r="BO49" s="285">
        <v>0</v>
      </c>
      <c r="BP49" s="285">
        <v>0</v>
      </c>
      <c r="BQ49" s="285">
        <v>0</v>
      </c>
      <c r="BR49" s="285">
        <v>0</v>
      </c>
      <c r="BS49" s="285">
        <v>0</v>
      </c>
      <c r="BT49" s="285">
        <v>0</v>
      </c>
      <c r="BU49" s="285">
        <v>0</v>
      </c>
      <c r="BV49" s="285">
        <v>0</v>
      </c>
      <c r="BW49" s="285">
        <v>0</v>
      </c>
      <c r="BX49" s="285">
        <v>0</v>
      </c>
      <c r="BY49" s="285">
        <v>0</v>
      </c>
      <c r="BZ49" s="285">
        <v>0</v>
      </c>
      <c r="CA49" s="285">
        <v>0</v>
      </c>
      <c r="CB49" s="285">
        <v>0</v>
      </c>
      <c r="CC49" s="285">
        <v>0</v>
      </c>
      <c r="CD49" s="285">
        <v>0</v>
      </c>
      <c r="CE49" s="285">
        <v>0</v>
      </c>
      <c r="CF49" s="285">
        <v>0</v>
      </c>
      <c r="CG49" s="285">
        <v>0</v>
      </c>
      <c r="CH49" s="285">
        <v>0</v>
      </c>
      <c r="CI49" s="285">
        <v>0</v>
      </c>
      <c r="CJ49" s="285">
        <v>0</v>
      </c>
      <c r="CK49" s="285">
        <v>0</v>
      </c>
      <c r="CL49" s="285">
        <v>0</v>
      </c>
      <c r="CM49" s="285">
        <v>0</v>
      </c>
      <c r="CN49" s="285">
        <v>0</v>
      </c>
      <c r="CO49" s="285">
        <v>0</v>
      </c>
      <c r="CP49" s="285">
        <v>0</v>
      </c>
      <c r="CQ49" s="285">
        <v>0</v>
      </c>
      <c r="CR49" s="285">
        <v>0</v>
      </c>
      <c r="CS49" s="285">
        <v>0</v>
      </c>
      <c r="CT49" s="285">
        <v>0</v>
      </c>
      <c r="CU49" s="285">
        <v>0</v>
      </c>
      <c r="CV49" s="285">
        <v>0</v>
      </c>
      <c r="CW49" s="285">
        <v>0</v>
      </c>
      <c r="CX49" s="285">
        <v>0</v>
      </c>
      <c r="CY49" s="285">
        <v>0</v>
      </c>
      <c r="CZ49" s="285">
        <v>0</v>
      </c>
      <c r="DA49" s="285">
        <v>0</v>
      </c>
      <c r="DB49" s="285">
        <v>0</v>
      </c>
      <c r="DC49" s="285">
        <v>0</v>
      </c>
      <c r="DD49" s="285">
        <v>0</v>
      </c>
      <c r="DE49" s="285">
        <v>0</v>
      </c>
      <c r="DF49" s="285">
        <v>0</v>
      </c>
      <c r="DG49" s="285">
        <v>0</v>
      </c>
      <c r="DH49" s="285">
        <v>0</v>
      </c>
      <c r="DI49" s="285">
        <v>0</v>
      </c>
      <c r="DJ49" s="285">
        <v>0</v>
      </c>
      <c r="DK49" s="285">
        <v>0</v>
      </c>
      <c r="DL49" s="285">
        <v>0</v>
      </c>
      <c r="DM49" s="285">
        <v>0</v>
      </c>
      <c r="DN49" s="285">
        <v>0</v>
      </c>
      <c r="DO49" s="285">
        <v>0</v>
      </c>
      <c r="DP49" s="285">
        <v>0</v>
      </c>
      <c r="DQ49" s="285">
        <v>0</v>
      </c>
      <c r="DR49" s="285">
        <v>0</v>
      </c>
      <c r="DS49" s="285">
        <v>0</v>
      </c>
      <c r="DT49" s="285">
        <v>0</v>
      </c>
      <c r="DU49" s="285">
        <v>0</v>
      </c>
      <c r="DV49" s="285">
        <v>0</v>
      </c>
      <c r="DW49" s="285">
        <v>0</v>
      </c>
      <c r="DX49" s="285">
        <v>0</v>
      </c>
      <c r="DY49" s="285">
        <v>0</v>
      </c>
      <c r="DZ49" s="285">
        <v>0</v>
      </c>
      <c r="EA49" s="285">
        <v>0</v>
      </c>
      <c r="EB49" s="285">
        <v>0</v>
      </c>
      <c r="EC49" s="285">
        <v>0</v>
      </c>
      <c r="ED49" s="285">
        <v>0</v>
      </c>
      <c r="EE49" s="285">
        <v>0</v>
      </c>
      <c r="EF49" s="285">
        <v>0</v>
      </c>
    </row>
    <row r="50" spans="1:136" customFormat="1" x14ac:dyDescent="0.2">
      <c r="A50" s="285" t="s">
        <v>924</v>
      </c>
      <c r="B50" s="285" t="s">
        <v>251</v>
      </c>
      <c r="C50" s="285" t="s">
        <v>904</v>
      </c>
      <c r="D50" s="285" t="s">
        <v>737</v>
      </c>
      <c r="E50" s="285" t="s">
        <v>745</v>
      </c>
      <c r="F50" s="285" t="s">
        <v>711</v>
      </c>
      <c r="G50" s="285" t="s">
        <v>732</v>
      </c>
      <c r="H50" s="285" t="s">
        <v>713</v>
      </c>
      <c r="I50" s="285" t="s">
        <v>714</v>
      </c>
      <c r="J50" s="285" t="s">
        <v>715</v>
      </c>
      <c r="K50" s="285" t="s">
        <v>715</v>
      </c>
      <c r="L50" s="285" t="s">
        <v>715</v>
      </c>
      <c r="M50" s="285" t="s">
        <v>715</v>
      </c>
      <c r="N50" s="285" t="s">
        <v>715</v>
      </c>
      <c r="O50" s="285">
        <v>0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0</v>
      </c>
      <c r="W50" s="285">
        <v>0</v>
      </c>
      <c r="X50" s="285">
        <v>0</v>
      </c>
      <c r="Y50" s="285">
        <v>1</v>
      </c>
      <c r="Z50" s="285">
        <v>0</v>
      </c>
      <c r="AA50" s="285">
        <v>0</v>
      </c>
      <c r="AB50" s="285">
        <v>0</v>
      </c>
      <c r="AC50" s="285">
        <v>0</v>
      </c>
      <c r="AD50" s="285">
        <v>0</v>
      </c>
      <c r="AE50" s="285">
        <v>0</v>
      </c>
      <c r="AF50" s="285">
        <v>0</v>
      </c>
      <c r="AG50" s="285">
        <v>0</v>
      </c>
      <c r="AH50" s="285">
        <v>0</v>
      </c>
      <c r="AI50" s="285">
        <v>0</v>
      </c>
      <c r="AJ50" s="285">
        <v>0</v>
      </c>
      <c r="AK50" s="285">
        <v>0</v>
      </c>
      <c r="AL50" s="285">
        <v>0</v>
      </c>
      <c r="AM50" s="285">
        <v>0</v>
      </c>
      <c r="AN50" s="285">
        <v>0</v>
      </c>
      <c r="AO50" s="285">
        <v>0</v>
      </c>
      <c r="AP50" s="285">
        <v>0</v>
      </c>
      <c r="AQ50" s="285">
        <v>0</v>
      </c>
      <c r="AR50" s="285">
        <v>0</v>
      </c>
      <c r="AS50" s="285">
        <v>0</v>
      </c>
      <c r="AT50" s="285">
        <v>0</v>
      </c>
      <c r="AU50" s="285">
        <v>0</v>
      </c>
      <c r="AV50" s="285">
        <v>0</v>
      </c>
      <c r="AW50" s="285">
        <v>0</v>
      </c>
      <c r="AX50" s="285">
        <v>0</v>
      </c>
      <c r="AY50" s="285">
        <v>0</v>
      </c>
      <c r="AZ50" s="285">
        <v>0</v>
      </c>
      <c r="BA50" s="285">
        <v>0</v>
      </c>
      <c r="BB50" s="285">
        <v>0</v>
      </c>
      <c r="BC50" s="285">
        <v>0</v>
      </c>
      <c r="BD50" s="285">
        <v>0</v>
      </c>
      <c r="BE50" s="285">
        <v>0</v>
      </c>
      <c r="BF50" s="285">
        <v>0</v>
      </c>
      <c r="BG50" s="285">
        <v>0</v>
      </c>
      <c r="BH50" s="285">
        <v>0</v>
      </c>
      <c r="BI50" s="285">
        <v>0</v>
      </c>
      <c r="BJ50" s="285">
        <v>0</v>
      </c>
      <c r="BK50" s="285">
        <v>0</v>
      </c>
      <c r="BL50" s="285">
        <v>0</v>
      </c>
      <c r="BM50" s="285">
        <v>0</v>
      </c>
      <c r="BN50" s="285">
        <v>0</v>
      </c>
      <c r="BO50" s="285">
        <v>0</v>
      </c>
      <c r="BP50" s="285">
        <v>0</v>
      </c>
      <c r="BQ50" s="285">
        <v>0</v>
      </c>
      <c r="BR50" s="285">
        <v>0</v>
      </c>
      <c r="BS50" s="285">
        <v>0</v>
      </c>
      <c r="BT50" s="285">
        <v>0</v>
      </c>
      <c r="BU50" s="285">
        <v>0</v>
      </c>
      <c r="BV50" s="285">
        <v>0</v>
      </c>
      <c r="BW50" s="285">
        <v>0</v>
      </c>
      <c r="BX50" s="285">
        <v>0</v>
      </c>
      <c r="BY50" s="285">
        <v>0</v>
      </c>
      <c r="BZ50" s="285">
        <v>0</v>
      </c>
      <c r="CA50" s="285">
        <v>0</v>
      </c>
      <c r="CB50" s="285">
        <v>0</v>
      </c>
      <c r="CC50" s="285">
        <v>0</v>
      </c>
      <c r="CD50" s="285">
        <v>0</v>
      </c>
      <c r="CE50" s="285">
        <v>0</v>
      </c>
      <c r="CF50" s="285">
        <v>0</v>
      </c>
      <c r="CG50" s="285">
        <v>0</v>
      </c>
      <c r="CH50" s="285">
        <v>0</v>
      </c>
      <c r="CI50" s="285" t="s">
        <v>711</v>
      </c>
      <c r="CJ50" s="285" t="s">
        <v>723</v>
      </c>
      <c r="CK50" s="285">
        <v>12</v>
      </c>
      <c r="CL50" s="285" t="s">
        <v>854</v>
      </c>
      <c r="CM50" s="285" t="s">
        <v>729</v>
      </c>
      <c r="CN50" s="285">
        <v>0</v>
      </c>
      <c r="CO50" s="285">
        <v>0</v>
      </c>
      <c r="CP50" s="285">
        <v>0</v>
      </c>
      <c r="CQ50" s="285">
        <v>0</v>
      </c>
      <c r="CR50" s="285">
        <v>0</v>
      </c>
      <c r="CS50" s="285">
        <v>0</v>
      </c>
      <c r="CT50" s="285">
        <v>0</v>
      </c>
      <c r="CU50" s="285">
        <v>0</v>
      </c>
      <c r="CV50" s="285">
        <v>0</v>
      </c>
      <c r="CW50" s="285">
        <v>0</v>
      </c>
      <c r="CX50" s="285">
        <v>0</v>
      </c>
      <c r="CY50" s="285">
        <v>0</v>
      </c>
      <c r="CZ50" s="285">
        <v>0</v>
      </c>
      <c r="DA50" s="285">
        <v>0</v>
      </c>
      <c r="DB50" s="285">
        <v>0</v>
      </c>
      <c r="DC50" s="285">
        <v>0</v>
      </c>
      <c r="DD50" s="285">
        <v>0</v>
      </c>
      <c r="DE50" s="285">
        <v>0</v>
      </c>
      <c r="DF50" s="285">
        <v>0</v>
      </c>
      <c r="DG50" s="285">
        <v>0</v>
      </c>
      <c r="DH50" s="285">
        <v>0</v>
      </c>
      <c r="DI50" s="285">
        <v>0</v>
      </c>
      <c r="DJ50" s="285">
        <v>0</v>
      </c>
      <c r="DK50" s="285">
        <v>0</v>
      </c>
      <c r="DL50" s="285">
        <v>0</v>
      </c>
      <c r="DM50" s="285">
        <v>0</v>
      </c>
      <c r="DN50" s="285">
        <v>0</v>
      </c>
      <c r="DO50" s="285">
        <v>0</v>
      </c>
      <c r="DP50" s="285">
        <v>0</v>
      </c>
      <c r="DQ50" s="285">
        <v>0</v>
      </c>
      <c r="DR50" s="285">
        <v>0</v>
      </c>
      <c r="DS50" s="285">
        <v>0</v>
      </c>
      <c r="DT50" s="285">
        <v>0</v>
      </c>
      <c r="DU50" s="285">
        <v>0</v>
      </c>
      <c r="DV50" s="285">
        <v>0</v>
      </c>
      <c r="DW50" s="285">
        <v>0</v>
      </c>
      <c r="DX50" s="285">
        <v>0</v>
      </c>
      <c r="DY50" s="285">
        <v>0</v>
      </c>
      <c r="DZ50" s="285">
        <v>0</v>
      </c>
      <c r="EA50" s="285">
        <v>0</v>
      </c>
      <c r="EB50" s="285">
        <v>0</v>
      </c>
      <c r="EC50" s="285">
        <v>0</v>
      </c>
      <c r="ED50" s="285">
        <v>0</v>
      </c>
      <c r="EE50" s="285">
        <v>0</v>
      </c>
      <c r="EF50" s="285">
        <v>0</v>
      </c>
    </row>
    <row r="51" spans="1:136" customFormat="1" x14ac:dyDescent="0.2">
      <c r="A51" s="285" t="s">
        <v>925</v>
      </c>
      <c r="B51" s="285" t="s">
        <v>251</v>
      </c>
      <c r="C51" s="285" t="s">
        <v>912</v>
      </c>
      <c r="D51" s="285" t="s">
        <v>724</v>
      </c>
      <c r="E51" s="285" t="s">
        <v>710</v>
      </c>
      <c r="F51" s="285" t="s">
        <v>735</v>
      </c>
      <c r="G51" s="285" t="s">
        <v>719</v>
      </c>
      <c r="H51" s="285" t="s">
        <v>720</v>
      </c>
      <c r="I51" s="285" t="s">
        <v>714</v>
      </c>
      <c r="J51" s="285" t="s">
        <v>720</v>
      </c>
      <c r="K51" s="285" t="s">
        <v>726</v>
      </c>
      <c r="L51" s="285" t="s">
        <v>722</v>
      </c>
      <c r="M51" s="285" t="s">
        <v>715</v>
      </c>
      <c r="N51" s="285" t="s">
        <v>715</v>
      </c>
      <c r="O51" s="285">
        <v>0</v>
      </c>
      <c r="P51" s="285">
        <v>0</v>
      </c>
      <c r="Q51" s="285">
        <v>0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285">
        <v>1</v>
      </c>
      <c r="AA51" s="285">
        <v>1</v>
      </c>
      <c r="AB51" s="285">
        <v>0</v>
      </c>
      <c r="AC51" s="285">
        <v>0</v>
      </c>
      <c r="AD51" s="285">
        <v>0</v>
      </c>
      <c r="AE51" s="285">
        <v>0</v>
      </c>
      <c r="AF51" s="285">
        <v>0</v>
      </c>
      <c r="AG51" s="285">
        <v>0</v>
      </c>
      <c r="AH51" s="285">
        <v>0</v>
      </c>
      <c r="AI51" s="285">
        <v>0</v>
      </c>
      <c r="AJ51" s="285">
        <v>0</v>
      </c>
      <c r="AK51" s="285">
        <v>0</v>
      </c>
      <c r="AL51" s="285">
        <v>0</v>
      </c>
      <c r="AM51" s="285">
        <v>0</v>
      </c>
      <c r="AN51" s="285">
        <v>0</v>
      </c>
      <c r="AO51" s="285">
        <v>0</v>
      </c>
      <c r="AP51" s="285">
        <v>0</v>
      </c>
      <c r="AQ51" s="285">
        <v>0</v>
      </c>
      <c r="AR51" s="285">
        <v>0</v>
      </c>
      <c r="AS51" s="285">
        <v>0</v>
      </c>
      <c r="AT51" s="285">
        <v>0</v>
      </c>
      <c r="AU51" s="285">
        <v>0</v>
      </c>
      <c r="AV51" s="285">
        <v>0</v>
      </c>
      <c r="AW51" s="285">
        <v>0</v>
      </c>
      <c r="AX51" s="285">
        <v>0</v>
      </c>
      <c r="AY51" s="285">
        <v>0</v>
      </c>
      <c r="AZ51" s="285">
        <v>0</v>
      </c>
      <c r="BA51" s="285">
        <v>0</v>
      </c>
      <c r="BB51" s="285">
        <v>0</v>
      </c>
      <c r="BC51" s="285">
        <v>0</v>
      </c>
      <c r="BD51" s="285">
        <v>0</v>
      </c>
      <c r="BE51" s="285">
        <v>0</v>
      </c>
      <c r="BF51" s="285">
        <v>0</v>
      </c>
      <c r="BG51" s="285">
        <v>0</v>
      </c>
      <c r="BH51" s="285">
        <v>0</v>
      </c>
      <c r="BI51" s="285">
        <v>0</v>
      </c>
      <c r="BJ51" s="285">
        <v>0</v>
      </c>
      <c r="BK51" s="285">
        <v>0</v>
      </c>
      <c r="BL51" s="285">
        <v>0</v>
      </c>
      <c r="BM51" s="285">
        <v>0</v>
      </c>
      <c r="BN51" s="285">
        <v>0</v>
      </c>
      <c r="BO51" s="285">
        <v>0</v>
      </c>
      <c r="BP51" s="285">
        <v>0</v>
      </c>
      <c r="BQ51" s="285">
        <v>0</v>
      </c>
      <c r="BR51" s="285">
        <v>0</v>
      </c>
      <c r="BS51" s="285">
        <v>0</v>
      </c>
      <c r="BT51" s="285">
        <v>0</v>
      </c>
      <c r="BU51" s="285">
        <v>0</v>
      </c>
      <c r="BV51" s="285">
        <v>0</v>
      </c>
      <c r="BW51" s="285">
        <v>0</v>
      </c>
      <c r="BX51" s="285">
        <v>0</v>
      </c>
      <c r="BY51" s="285">
        <v>0</v>
      </c>
      <c r="BZ51" s="285">
        <v>0</v>
      </c>
      <c r="CA51" s="285">
        <v>0</v>
      </c>
      <c r="CB51" s="285">
        <v>0</v>
      </c>
      <c r="CC51" s="285">
        <v>0</v>
      </c>
      <c r="CD51" s="285">
        <v>0</v>
      </c>
      <c r="CE51" s="285">
        <v>0</v>
      </c>
      <c r="CF51" s="285">
        <v>0</v>
      </c>
      <c r="CG51" s="285">
        <v>0</v>
      </c>
      <c r="CH51" s="285">
        <v>0</v>
      </c>
      <c r="CI51" s="285">
        <v>0</v>
      </c>
      <c r="CJ51" s="285">
        <v>0</v>
      </c>
      <c r="CK51" s="285">
        <v>0</v>
      </c>
      <c r="CL51" s="285">
        <v>0</v>
      </c>
      <c r="CM51" s="285">
        <v>0</v>
      </c>
      <c r="CN51" s="285" t="s">
        <v>735</v>
      </c>
      <c r="CO51" s="285" t="s">
        <v>740</v>
      </c>
      <c r="CP51" s="285">
        <v>8</v>
      </c>
      <c r="CQ51" s="285" t="s">
        <v>856</v>
      </c>
      <c r="CR51" s="285" t="s">
        <v>715</v>
      </c>
      <c r="CS51" s="285" t="s">
        <v>735</v>
      </c>
      <c r="CT51" s="285" t="s">
        <v>740</v>
      </c>
      <c r="CU51" s="285">
        <v>11</v>
      </c>
      <c r="CV51" s="285" t="s">
        <v>856</v>
      </c>
      <c r="CW51" s="285" t="s">
        <v>715</v>
      </c>
      <c r="CX51" s="285">
        <v>0</v>
      </c>
      <c r="CY51" s="285">
        <v>0</v>
      </c>
      <c r="CZ51" s="285">
        <v>0</v>
      </c>
      <c r="DA51" s="285">
        <v>0</v>
      </c>
      <c r="DB51" s="285">
        <v>0</v>
      </c>
      <c r="DC51" s="285">
        <v>0</v>
      </c>
      <c r="DD51" s="285">
        <v>0</v>
      </c>
      <c r="DE51" s="285">
        <v>0</v>
      </c>
      <c r="DF51" s="285">
        <v>0</v>
      </c>
      <c r="DG51" s="285">
        <v>0</v>
      </c>
      <c r="DH51" s="285">
        <v>0</v>
      </c>
      <c r="DI51" s="285">
        <v>0</v>
      </c>
      <c r="DJ51" s="285">
        <v>0</v>
      </c>
      <c r="DK51" s="285">
        <v>0</v>
      </c>
      <c r="DL51" s="285">
        <v>0</v>
      </c>
      <c r="DM51" s="285">
        <v>0</v>
      </c>
      <c r="DN51" s="285">
        <v>0</v>
      </c>
      <c r="DO51" s="285">
        <v>0</v>
      </c>
      <c r="DP51" s="285">
        <v>0</v>
      </c>
      <c r="DQ51" s="285">
        <v>0</v>
      </c>
      <c r="DR51" s="285">
        <v>0</v>
      </c>
      <c r="DS51" s="285">
        <v>0</v>
      </c>
      <c r="DT51" s="285">
        <v>0</v>
      </c>
      <c r="DU51" s="285">
        <v>0</v>
      </c>
      <c r="DV51" s="285">
        <v>0</v>
      </c>
      <c r="DW51" s="285">
        <v>0</v>
      </c>
      <c r="DX51" s="285">
        <v>0</v>
      </c>
      <c r="DY51" s="285">
        <v>0</v>
      </c>
      <c r="DZ51" s="285">
        <v>0</v>
      </c>
      <c r="EA51" s="285">
        <v>0</v>
      </c>
      <c r="EB51" s="285">
        <v>0</v>
      </c>
      <c r="EC51" s="285">
        <v>0</v>
      </c>
      <c r="ED51" s="285">
        <v>0</v>
      </c>
      <c r="EE51" s="285">
        <v>0</v>
      </c>
      <c r="EF51" s="285">
        <v>0</v>
      </c>
    </row>
    <row r="52" spans="1:136" customFormat="1" x14ac:dyDescent="0.2">
      <c r="A52" s="285" t="s">
        <v>926</v>
      </c>
      <c r="B52" s="285" t="s">
        <v>251</v>
      </c>
      <c r="C52" s="285" t="s">
        <v>912</v>
      </c>
      <c r="D52" s="285" t="s">
        <v>738</v>
      </c>
      <c r="E52" s="285" t="s">
        <v>710</v>
      </c>
      <c r="F52" s="285" t="s">
        <v>725</v>
      </c>
      <c r="G52" s="285" t="s">
        <v>732</v>
      </c>
      <c r="H52" s="285" t="s">
        <v>721</v>
      </c>
      <c r="I52" s="285" t="s">
        <v>726</v>
      </c>
      <c r="J52" s="285" t="s">
        <v>721</v>
      </c>
      <c r="K52" s="285" t="s">
        <v>726</v>
      </c>
      <c r="L52" s="285" t="s">
        <v>866</v>
      </c>
      <c r="M52" s="285" t="s">
        <v>715</v>
      </c>
      <c r="N52" s="285" t="s">
        <v>715</v>
      </c>
      <c r="O52" s="285">
        <v>0</v>
      </c>
      <c r="P52" s="285">
        <v>1</v>
      </c>
      <c r="Q52" s="285">
        <v>1</v>
      </c>
      <c r="R52" s="285">
        <v>1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285">
        <v>0</v>
      </c>
      <c r="AA52" s="285">
        <v>0</v>
      </c>
      <c r="AB52" s="285">
        <v>0</v>
      </c>
      <c r="AC52" s="285">
        <v>0</v>
      </c>
      <c r="AD52" s="285">
        <v>0</v>
      </c>
      <c r="AE52" s="285">
        <v>0</v>
      </c>
      <c r="AF52" s="285">
        <v>0</v>
      </c>
      <c r="AG52" s="285">
        <v>0</v>
      </c>
      <c r="AH52" s="285">
        <v>0</v>
      </c>
      <c r="AI52" s="285">
        <v>0</v>
      </c>
      <c r="AJ52" s="285">
        <v>0</v>
      </c>
      <c r="AK52" s="285">
        <v>0</v>
      </c>
      <c r="AL52" s="285">
        <v>0</v>
      </c>
      <c r="AM52" s="285">
        <v>0</v>
      </c>
      <c r="AN52" s="285">
        <v>0</v>
      </c>
      <c r="AO52" s="285">
        <v>0</v>
      </c>
      <c r="AP52" s="285" t="s">
        <v>725</v>
      </c>
      <c r="AQ52" s="285" t="s">
        <v>723</v>
      </c>
      <c r="AR52" s="285">
        <v>1</v>
      </c>
      <c r="AS52" s="285" t="s">
        <v>859</v>
      </c>
      <c r="AT52" s="285" t="s">
        <v>729</v>
      </c>
      <c r="AU52" s="285" t="s">
        <v>735</v>
      </c>
      <c r="AV52" s="285" t="s">
        <v>723</v>
      </c>
      <c r="AW52" s="285">
        <v>1</v>
      </c>
      <c r="AX52" s="285" t="s">
        <v>859</v>
      </c>
      <c r="AY52" s="285" t="s">
        <v>729</v>
      </c>
      <c r="AZ52" s="285" t="s">
        <v>735</v>
      </c>
      <c r="BA52" s="285" t="s">
        <v>723</v>
      </c>
      <c r="BB52" s="285">
        <v>1</v>
      </c>
      <c r="BC52" s="285" t="s">
        <v>854</v>
      </c>
      <c r="BD52" s="285" t="s">
        <v>715</v>
      </c>
      <c r="BE52" s="285">
        <v>0</v>
      </c>
      <c r="BF52" s="285">
        <v>0</v>
      </c>
      <c r="BG52" s="285">
        <v>0</v>
      </c>
      <c r="BH52" s="285">
        <v>0</v>
      </c>
      <c r="BI52" s="285">
        <v>0</v>
      </c>
      <c r="BJ52" s="285">
        <v>0</v>
      </c>
      <c r="BK52" s="285">
        <v>0</v>
      </c>
      <c r="BL52" s="285">
        <v>0</v>
      </c>
      <c r="BM52" s="285">
        <v>0</v>
      </c>
      <c r="BN52" s="285">
        <v>0</v>
      </c>
      <c r="BO52" s="285">
        <v>0</v>
      </c>
      <c r="BP52" s="285">
        <v>0</v>
      </c>
      <c r="BQ52" s="285">
        <v>0</v>
      </c>
      <c r="BR52" s="285">
        <v>0</v>
      </c>
      <c r="BS52" s="285">
        <v>0</v>
      </c>
      <c r="BT52" s="285">
        <v>0</v>
      </c>
      <c r="BU52" s="285">
        <v>0</v>
      </c>
      <c r="BV52" s="285">
        <v>0</v>
      </c>
      <c r="BW52" s="285">
        <v>0</v>
      </c>
      <c r="BX52" s="285">
        <v>0</v>
      </c>
      <c r="BY52" s="285">
        <v>0</v>
      </c>
      <c r="BZ52" s="285">
        <v>0</v>
      </c>
      <c r="CA52" s="285">
        <v>0</v>
      </c>
      <c r="CB52" s="285">
        <v>0</v>
      </c>
      <c r="CC52" s="285">
        <v>0</v>
      </c>
      <c r="CD52" s="285">
        <v>0</v>
      </c>
      <c r="CE52" s="285">
        <v>0</v>
      </c>
      <c r="CF52" s="285">
        <v>0</v>
      </c>
      <c r="CG52" s="285">
        <v>0</v>
      </c>
      <c r="CH52" s="285">
        <v>0</v>
      </c>
      <c r="CI52" s="285">
        <v>0</v>
      </c>
      <c r="CJ52" s="285">
        <v>0</v>
      </c>
      <c r="CK52" s="285">
        <v>0</v>
      </c>
      <c r="CL52" s="285">
        <v>0</v>
      </c>
      <c r="CM52" s="285">
        <v>0</v>
      </c>
      <c r="CN52" s="285">
        <v>0</v>
      </c>
      <c r="CO52" s="285">
        <v>0</v>
      </c>
      <c r="CP52" s="285">
        <v>0</v>
      </c>
      <c r="CQ52" s="285">
        <v>0</v>
      </c>
      <c r="CR52" s="285">
        <v>0</v>
      </c>
      <c r="CS52" s="285">
        <v>0</v>
      </c>
      <c r="CT52" s="285">
        <v>0</v>
      </c>
      <c r="CU52" s="285">
        <v>0</v>
      </c>
      <c r="CV52" s="285">
        <v>0</v>
      </c>
      <c r="CW52" s="285">
        <v>0</v>
      </c>
      <c r="CX52" s="285">
        <v>0</v>
      </c>
      <c r="CY52" s="285">
        <v>0</v>
      </c>
      <c r="CZ52" s="285">
        <v>0</v>
      </c>
      <c r="DA52" s="285">
        <v>0</v>
      </c>
      <c r="DB52" s="285">
        <v>0</v>
      </c>
      <c r="DC52" s="285">
        <v>0</v>
      </c>
      <c r="DD52" s="285">
        <v>0</v>
      </c>
      <c r="DE52" s="285">
        <v>0</v>
      </c>
      <c r="DF52" s="285">
        <v>0</v>
      </c>
      <c r="DG52" s="285">
        <v>0</v>
      </c>
      <c r="DH52" s="285">
        <v>0</v>
      </c>
      <c r="DI52" s="285">
        <v>0</v>
      </c>
      <c r="DJ52" s="285">
        <v>0</v>
      </c>
      <c r="DK52" s="285">
        <v>0</v>
      </c>
      <c r="DL52" s="285">
        <v>0</v>
      </c>
      <c r="DM52" s="285">
        <v>0</v>
      </c>
      <c r="DN52" s="285">
        <v>0</v>
      </c>
      <c r="DO52" s="285">
        <v>0</v>
      </c>
      <c r="DP52" s="285">
        <v>0</v>
      </c>
      <c r="DQ52" s="285">
        <v>0</v>
      </c>
      <c r="DR52" s="285">
        <v>0</v>
      </c>
      <c r="DS52" s="285">
        <v>0</v>
      </c>
      <c r="DT52" s="285">
        <v>0</v>
      </c>
      <c r="DU52" s="285">
        <v>0</v>
      </c>
      <c r="DV52" s="285">
        <v>0</v>
      </c>
      <c r="DW52" s="285">
        <v>0</v>
      </c>
      <c r="DX52" s="285">
        <v>0</v>
      </c>
      <c r="DY52" s="285">
        <v>0</v>
      </c>
      <c r="DZ52" s="285">
        <v>0</v>
      </c>
      <c r="EA52" s="285">
        <v>0</v>
      </c>
      <c r="EB52" s="285">
        <v>0</v>
      </c>
      <c r="EC52" s="285">
        <v>0</v>
      </c>
      <c r="ED52" s="285">
        <v>0</v>
      </c>
      <c r="EE52" s="285">
        <v>0</v>
      </c>
      <c r="EF52" s="285">
        <v>0</v>
      </c>
    </row>
    <row r="53" spans="1:136" customFormat="1" x14ac:dyDescent="0.2">
      <c r="A53" s="285" t="s">
        <v>927</v>
      </c>
      <c r="B53" s="285" t="s">
        <v>251</v>
      </c>
      <c r="C53" s="285" t="s">
        <v>912</v>
      </c>
      <c r="D53" s="285" t="s">
        <v>717</v>
      </c>
      <c r="E53" s="285" t="s">
        <v>710</v>
      </c>
      <c r="F53" s="285" t="s">
        <v>725</v>
      </c>
      <c r="G53" s="285" t="s">
        <v>719</v>
      </c>
      <c r="H53" s="285" t="s">
        <v>713</v>
      </c>
      <c r="I53" s="285" t="s">
        <v>714</v>
      </c>
      <c r="J53" s="285" t="s">
        <v>713</v>
      </c>
      <c r="K53" s="285" t="s">
        <v>714</v>
      </c>
      <c r="L53" s="285" t="s">
        <v>722</v>
      </c>
      <c r="M53" s="285" t="s">
        <v>715</v>
      </c>
      <c r="N53" s="285" t="s">
        <v>715</v>
      </c>
      <c r="O53" s="285">
        <v>0</v>
      </c>
      <c r="P53" s="285">
        <v>0</v>
      </c>
      <c r="Q53" s="285">
        <v>0</v>
      </c>
      <c r="R53" s="285">
        <v>0</v>
      </c>
      <c r="S53" s="285">
        <v>0</v>
      </c>
      <c r="T53" s="285">
        <v>0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285">
        <v>0</v>
      </c>
      <c r="AA53" s="285">
        <v>0</v>
      </c>
      <c r="AB53" s="285">
        <v>1</v>
      </c>
      <c r="AC53" s="285">
        <v>0</v>
      </c>
      <c r="AD53" s="285">
        <v>0</v>
      </c>
      <c r="AE53" s="285">
        <v>0</v>
      </c>
      <c r="AF53" s="285">
        <v>0</v>
      </c>
      <c r="AG53" s="285">
        <v>0</v>
      </c>
      <c r="AH53" s="285">
        <v>0</v>
      </c>
      <c r="AI53" s="285">
        <v>0</v>
      </c>
      <c r="AJ53" s="285">
        <v>0</v>
      </c>
      <c r="AK53" s="285">
        <v>0</v>
      </c>
      <c r="AL53" s="285">
        <v>0</v>
      </c>
      <c r="AM53" s="285">
        <v>0</v>
      </c>
      <c r="AN53" s="285">
        <v>0</v>
      </c>
      <c r="AO53" s="285">
        <v>0</v>
      </c>
      <c r="AP53" s="285">
        <v>0</v>
      </c>
      <c r="AQ53" s="285">
        <v>0</v>
      </c>
      <c r="AR53" s="285">
        <v>0</v>
      </c>
      <c r="AS53" s="285">
        <v>0</v>
      </c>
      <c r="AT53" s="285">
        <v>0</v>
      </c>
      <c r="AU53" s="285">
        <v>0</v>
      </c>
      <c r="AV53" s="285">
        <v>0</v>
      </c>
      <c r="AW53" s="285">
        <v>0</v>
      </c>
      <c r="AX53" s="285">
        <v>0</v>
      </c>
      <c r="AY53" s="285">
        <v>0</v>
      </c>
      <c r="AZ53" s="285">
        <v>0</v>
      </c>
      <c r="BA53" s="285">
        <v>0</v>
      </c>
      <c r="BB53" s="285">
        <v>0</v>
      </c>
      <c r="BC53" s="285">
        <v>0</v>
      </c>
      <c r="BD53" s="285">
        <v>0</v>
      </c>
      <c r="BE53" s="285">
        <v>0</v>
      </c>
      <c r="BF53" s="285">
        <v>0</v>
      </c>
      <c r="BG53" s="285">
        <v>0</v>
      </c>
      <c r="BH53" s="285">
        <v>0</v>
      </c>
      <c r="BI53" s="285">
        <v>0</v>
      </c>
      <c r="BJ53" s="285">
        <v>0</v>
      </c>
      <c r="BK53" s="285">
        <v>0</v>
      </c>
      <c r="BL53" s="285">
        <v>0</v>
      </c>
      <c r="BM53" s="285">
        <v>0</v>
      </c>
      <c r="BN53" s="285">
        <v>0</v>
      </c>
      <c r="BO53" s="285">
        <v>0</v>
      </c>
      <c r="BP53" s="285">
        <v>0</v>
      </c>
      <c r="BQ53" s="285">
        <v>0</v>
      </c>
      <c r="BR53" s="285">
        <v>0</v>
      </c>
      <c r="BS53" s="285">
        <v>0</v>
      </c>
      <c r="BT53" s="285">
        <v>0</v>
      </c>
      <c r="BU53" s="285">
        <v>0</v>
      </c>
      <c r="BV53" s="285">
        <v>0</v>
      </c>
      <c r="BW53" s="285">
        <v>0</v>
      </c>
      <c r="BX53" s="285">
        <v>0</v>
      </c>
      <c r="BY53" s="285">
        <v>0</v>
      </c>
      <c r="BZ53" s="285">
        <v>0</v>
      </c>
      <c r="CA53" s="285">
        <v>0</v>
      </c>
      <c r="CB53" s="285">
        <v>0</v>
      </c>
      <c r="CC53" s="285">
        <v>0</v>
      </c>
      <c r="CD53" s="285">
        <v>0</v>
      </c>
      <c r="CE53" s="285">
        <v>0</v>
      </c>
      <c r="CF53" s="285">
        <v>0</v>
      </c>
      <c r="CG53" s="285">
        <v>0</v>
      </c>
      <c r="CH53" s="285">
        <v>0</v>
      </c>
      <c r="CI53" s="285">
        <v>0</v>
      </c>
      <c r="CJ53" s="285">
        <v>0</v>
      </c>
      <c r="CK53" s="285">
        <v>0</v>
      </c>
      <c r="CL53" s="285">
        <v>0</v>
      </c>
      <c r="CM53" s="285">
        <v>0</v>
      </c>
      <c r="CN53" s="285">
        <v>0</v>
      </c>
      <c r="CO53" s="285">
        <v>0</v>
      </c>
      <c r="CP53" s="285">
        <v>0</v>
      </c>
      <c r="CQ53" s="285">
        <v>0</v>
      </c>
      <c r="CR53" s="285">
        <v>0</v>
      </c>
      <c r="CS53" s="285">
        <v>0</v>
      </c>
      <c r="CT53" s="285">
        <v>0</v>
      </c>
      <c r="CU53" s="285">
        <v>0</v>
      </c>
      <c r="CV53" s="285">
        <v>0</v>
      </c>
      <c r="CW53" s="285">
        <v>0</v>
      </c>
      <c r="CX53" s="285" t="s">
        <v>725</v>
      </c>
      <c r="CY53" s="285" t="s">
        <v>723</v>
      </c>
      <c r="CZ53" s="285">
        <v>10</v>
      </c>
      <c r="DA53" s="285" t="s">
        <v>856</v>
      </c>
      <c r="DB53" s="285" t="s">
        <v>715</v>
      </c>
      <c r="DC53" s="285">
        <v>0</v>
      </c>
      <c r="DD53" s="285">
        <v>0</v>
      </c>
      <c r="DE53" s="285">
        <v>0</v>
      </c>
      <c r="DF53" s="285">
        <v>0</v>
      </c>
      <c r="DG53" s="285">
        <v>0</v>
      </c>
      <c r="DH53" s="285">
        <v>0</v>
      </c>
      <c r="DI53" s="285">
        <v>0</v>
      </c>
      <c r="DJ53" s="285">
        <v>0</v>
      </c>
      <c r="DK53" s="285">
        <v>0</v>
      </c>
      <c r="DL53" s="285">
        <v>0</v>
      </c>
      <c r="DM53" s="285">
        <v>0</v>
      </c>
      <c r="DN53" s="285">
        <v>0</v>
      </c>
      <c r="DO53" s="285">
        <v>0</v>
      </c>
      <c r="DP53" s="285">
        <v>0</v>
      </c>
      <c r="DQ53" s="285">
        <v>0</v>
      </c>
      <c r="DR53" s="285">
        <v>0</v>
      </c>
      <c r="DS53" s="285">
        <v>0</v>
      </c>
      <c r="DT53" s="285">
        <v>0</v>
      </c>
      <c r="DU53" s="285">
        <v>0</v>
      </c>
      <c r="DV53" s="285">
        <v>0</v>
      </c>
      <c r="DW53" s="285">
        <v>0</v>
      </c>
      <c r="DX53" s="285">
        <v>0</v>
      </c>
      <c r="DY53" s="285">
        <v>0</v>
      </c>
      <c r="DZ53" s="285">
        <v>0</v>
      </c>
      <c r="EA53" s="285">
        <v>0</v>
      </c>
      <c r="EB53" s="285">
        <v>0</v>
      </c>
      <c r="EC53" s="285">
        <v>0</v>
      </c>
      <c r="ED53" s="285">
        <v>0</v>
      </c>
      <c r="EE53" s="285">
        <v>0</v>
      </c>
      <c r="EF53" s="285">
        <v>0</v>
      </c>
    </row>
    <row r="54" spans="1:136" customFormat="1" x14ac:dyDescent="0.2">
      <c r="A54" s="285" t="s">
        <v>928</v>
      </c>
      <c r="B54" s="285" t="s">
        <v>251</v>
      </c>
      <c r="C54" s="285" t="s">
        <v>912</v>
      </c>
      <c r="D54" s="285" t="s">
        <v>738</v>
      </c>
      <c r="E54" s="285" t="s">
        <v>710</v>
      </c>
      <c r="F54" s="285" t="s">
        <v>735</v>
      </c>
      <c r="G54" s="285" t="s">
        <v>719</v>
      </c>
      <c r="H54" s="285" t="s">
        <v>715</v>
      </c>
      <c r="I54" s="285" t="s">
        <v>715</v>
      </c>
      <c r="J54" s="285" t="s">
        <v>720</v>
      </c>
      <c r="K54" s="285" t="s">
        <v>726</v>
      </c>
      <c r="L54" s="285" t="s">
        <v>722</v>
      </c>
      <c r="M54" s="285" t="s">
        <v>715</v>
      </c>
      <c r="N54" s="285" t="s">
        <v>715</v>
      </c>
      <c r="O54" s="285">
        <v>0</v>
      </c>
      <c r="P54" s="285">
        <v>0</v>
      </c>
      <c r="Q54" s="285">
        <v>0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0</v>
      </c>
      <c r="Y54" s="285">
        <v>0</v>
      </c>
      <c r="Z54" s="285">
        <v>0</v>
      </c>
      <c r="AA54" s="285">
        <v>0</v>
      </c>
      <c r="AB54" s="285">
        <v>0</v>
      </c>
      <c r="AC54" s="285">
        <v>0</v>
      </c>
      <c r="AD54" s="285">
        <v>0</v>
      </c>
      <c r="AE54" s="285">
        <v>0</v>
      </c>
      <c r="AF54" s="285">
        <v>1</v>
      </c>
      <c r="AG54" s="285">
        <v>0</v>
      </c>
      <c r="AH54" s="285">
        <v>0</v>
      </c>
      <c r="AI54" s="285">
        <v>0</v>
      </c>
      <c r="AJ54" s="285">
        <v>0</v>
      </c>
      <c r="AK54" s="285">
        <v>0</v>
      </c>
      <c r="AL54" s="285">
        <v>0</v>
      </c>
      <c r="AM54" s="285">
        <v>0</v>
      </c>
      <c r="AN54" s="285">
        <v>0</v>
      </c>
      <c r="AO54" s="285">
        <v>0</v>
      </c>
      <c r="AP54" s="285">
        <v>0</v>
      </c>
      <c r="AQ54" s="285">
        <v>0</v>
      </c>
      <c r="AR54" s="285">
        <v>0</v>
      </c>
      <c r="AS54" s="285">
        <v>0</v>
      </c>
      <c r="AT54" s="285">
        <v>0</v>
      </c>
      <c r="AU54" s="285">
        <v>0</v>
      </c>
      <c r="AV54" s="285">
        <v>0</v>
      </c>
      <c r="AW54" s="285">
        <v>0</v>
      </c>
      <c r="AX54" s="285">
        <v>0</v>
      </c>
      <c r="AY54" s="285">
        <v>0</v>
      </c>
      <c r="AZ54" s="285">
        <v>0</v>
      </c>
      <c r="BA54" s="285">
        <v>0</v>
      </c>
      <c r="BB54" s="285">
        <v>0</v>
      </c>
      <c r="BC54" s="285">
        <v>0</v>
      </c>
      <c r="BD54" s="285">
        <v>0</v>
      </c>
      <c r="BE54" s="285">
        <v>0</v>
      </c>
      <c r="BF54" s="285">
        <v>0</v>
      </c>
      <c r="BG54" s="285">
        <v>0</v>
      </c>
      <c r="BH54" s="285">
        <v>0</v>
      </c>
      <c r="BI54" s="285">
        <v>0</v>
      </c>
      <c r="BJ54" s="285">
        <v>0</v>
      </c>
      <c r="BK54" s="285">
        <v>0</v>
      </c>
      <c r="BL54" s="285">
        <v>0</v>
      </c>
      <c r="BM54" s="285">
        <v>0</v>
      </c>
      <c r="BN54" s="285">
        <v>0</v>
      </c>
      <c r="BO54" s="285">
        <v>0</v>
      </c>
      <c r="BP54" s="285">
        <v>0</v>
      </c>
      <c r="BQ54" s="285">
        <v>0</v>
      </c>
      <c r="BR54" s="285">
        <v>0</v>
      </c>
      <c r="BS54" s="285">
        <v>0</v>
      </c>
      <c r="BT54" s="285">
        <v>0</v>
      </c>
      <c r="BU54" s="285">
        <v>0</v>
      </c>
      <c r="BV54" s="285">
        <v>0</v>
      </c>
      <c r="BW54" s="285">
        <v>0</v>
      </c>
      <c r="BX54" s="285">
        <v>0</v>
      </c>
      <c r="BY54" s="285">
        <v>0</v>
      </c>
      <c r="BZ54" s="285">
        <v>0</v>
      </c>
      <c r="CA54" s="285">
        <v>0</v>
      </c>
      <c r="CB54" s="285">
        <v>0</v>
      </c>
      <c r="CC54" s="285">
        <v>0</v>
      </c>
      <c r="CD54" s="285">
        <v>0</v>
      </c>
      <c r="CE54" s="285">
        <v>0</v>
      </c>
      <c r="CF54" s="285">
        <v>0</v>
      </c>
      <c r="CG54" s="285">
        <v>0</v>
      </c>
      <c r="CH54" s="285">
        <v>0</v>
      </c>
      <c r="CI54" s="285">
        <v>0</v>
      </c>
      <c r="CJ54" s="285">
        <v>0</v>
      </c>
      <c r="CK54" s="285">
        <v>0</v>
      </c>
      <c r="CL54" s="285">
        <v>0</v>
      </c>
      <c r="CM54" s="285">
        <v>0</v>
      </c>
      <c r="CN54" s="285">
        <v>0</v>
      </c>
      <c r="CO54" s="285">
        <v>0</v>
      </c>
      <c r="CP54" s="285">
        <v>0</v>
      </c>
      <c r="CQ54" s="285">
        <v>0</v>
      </c>
      <c r="CR54" s="285">
        <v>0</v>
      </c>
      <c r="CS54" s="285">
        <v>0</v>
      </c>
      <c r="CT54" s="285">
        <v>0</v>
      </c>
      <c r="CU54" s="285">
        <v>0</v>
      </c>
      <c r="CV54" s="285">
        <v>0</v>
      </c>
      <c r="CW54" s="285">
        <v>0</v>
      </c>
      <c r="CX54" s="285">
        <v>0</v>
      </c>
      <c r="CY54" s="285">
        <v>0</v>
      </c>
      <c r="CZ54" s="285">
        <v>0</v>
      </c>
      <c r="DA54" s="285">
        <v>0</v>
      </c>
      <c r="DB54" s="285">
        <v>0</v>
      </c>
      <c r="DC54" s="285">
        <v>0</v>
      </c>
      <c r="DD54" s="285">
        <v>0</v>
      </c>
      <c r="DE54" s="285">
        <v>0</v>
      </c>
      <c r="DF54" s="285">
        <v>0</v>
      </c>
      <c r="DG54" s="285">
        <v>0</v>
      </c>
      <c r="DH54" s="285">
        <v>0</v>
      </c>
      <c r="DI54" s="285">
        <v>0</v>
      </c>
      <c r="DJ54" s="285">
        <v>0</v>
      </c>
      <c r="DK54" s="285">
        <v>0</v>
      </c>
      <c r="DL54" s="285">
        <v>0</v>
      </c>
      <c r="DM54" s="285">
        <v>0</v>
      </c>
      <c r="DN54" s="285">
        <v>0</v>
      </c>
      <c r="DO54" s="285">
        <v>0</v>
      </c>
      <c r="DP54" s="285">
        <v>0</v>
      </c>
      <c r="DQ54" s="285">
        <v>0</v>
      </c>
      <c r="DR54" s="285" t="s">
        <v>735</v>
      </c>
      <c r="DS54" s="285" t="s">
        <v>741</v>
      </c>
      <c r="DT54" s="285">
        <v>8</v>
      </c>
      <c r="DU54" s="285" t="s">
        <v>859</v>
      </c>
      <c r="DV54" s="285" t="s">
        <v>715</v>
      </c>
      <c r="DW54" s="285">
        <v>0</v>
      </c>
      <c r="DX54" s="285">
        <v>0</v>
      </c>
      <c r="DY54" s="285">
        <v>0</v>
      </c>
      <c r="DZ54" s="285">
        <v>0</v>
      </c>
      <c r="EA54" s="285">
        <v>0</v>
      </c>
      <c r="EB54" s="285">
        <v>0</v>
      </c>
      <c r="EC54" s="285">
        <v>0</v>
      </c>
      <c r="ED54" s="285">
        <v>0</v>
      </c>
      <c r="EE54" s="285">
        <v>0</v>
      </c>
      <c r="EF54" s="285">
        <v>0</v>
      </c>
    </row>
    <row r="55" spans="1:136" customFormat="1" x14ac:dyDescent="0.2">
      <c r="A55" s="285" t="s">
        <v>929</v>
      </c>
      <c r="B55" s="285" t="s">
        <v>251</v>
      </c>
      <c r="C55" s="285" t="s">
        <v>912</v>
      </c>
      <c r="D55" s="285" t="s">
        <v>724</v>
      </c>
      <c r="E55" s="285" t="s">
        <v>710</v>
      </c>
      <c r="F55" s="285" t="s">
        <v>725</v>
      </c>
      <c r="G55" s="285" t="s">
        <v>719</v>
      </c>
      <c r="H55" s="285" t="s">
        <v>720</v>
      </c>
      <c r="I55" s="285" t="s">
        <v>726</v>
      </c>
      <c r="J55" s="285" t="s">
        <v>713</v>
      </c>
      <c r="K55" s="285" t="s">
        <v>726</v>
      </c>
      <c r="L55" s="285" t="s">
        <v>722</v>
      </c>
      <c r="M55" s="285" t="s">
        <v>862</v>
      </c>
      <c r="N55" s="285" t="s">
        <v>715</v>
      </c>
      <c r="O55" s="285">
        <v>0</v>
      </c>
      <c r="P55" s="285">
        <v>0</v>
      </c>
      <c r="Q55" s="285">
        <v>0</v>
      </c>
      <c r="R55" s="285">
        <v>1</v>
      </c>
      <c r="S55" s="285">
        <v>0</v>
      </c>
      <c r="T55" s="285">
        <v>0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285">
        <v>0</v>
      </c>
      <c r="AA55" s="285">
        <v>0</v>
      </c>
      <c r="AB55" s="285">
        <v>0</v>
      </c>
      <c r="AC55" s="285">
        <v>0</v>
      </c>
      <c r="AD55" s="285">
        <v>0</v>
      </c>
      <c r="AE55" s="285">
        <v>0</v>
      </c>
      <c r="AF55" s="285">
        <v>0</v>
      </c>
      <c r="AG55" s="285">
        <v>0</v>
      </c>
      <c r="AH55" s="285">
        <v>0</v>
      </c>
      <c r="AI55" s="285">
        <v>0</v>
      </c>
      <c r="AJ55" s="285">
        <v>0</v>
      </c>
      <c r="AK55" s="285">
        <v>0</v>
      </c>
      <c r="AL55" s="285">
        <v>0</v>
      </c>
      <c r="AM55" s="285">
        <v>0</v>
      </c>
      <c r="AN55" s="285">
        <v>0</v>
      </c>
      <c r="AO55" s="285">
        <v>0</v>
      </c>
      <c r="AP55" s="285">
        <v>0</v>
      </c>
      <c r="AQ55" s="285">
        <v>0</v>
      </c>
      <c r="AR55" s="285">
        <v>0</v>
      </c>
      <c r="AS55" s="285">
        <v>0</v>
      </c>
      <c r="AT55" s="285">
        <v>0</v>
      </c>
      <c r="AU55" s="285">
        <v>0</v>
      </c>
      <c r="AV55" s="285">
        <v>0</v>
      </c>
      <c r="AW55" s="285">
        <v>0</v>
      </c>
      <c r="AX55" s="285">
        <v>0</v>
      </c>
      <c r="AY55" s="285">
        <v>0</v>
      </c>
      <c r="AZ55" s="285" t="s">
        <v>735</v>
      </c>
      <c r="BA55" s="285" t="s">
        <v>723</v>
      </c>
      <c r="BB55" s="285">
        <v>5</v>
      </c>
      <c r="BC55" s="285" t="s">
        <v>859</v>
      </c>
      <c r="BD55" s="285" t="s">
        <v>715</v>
      </c>
      <c r="BE55" s="285">
        <v>0</v>
      </c>
      <c r="BF55" s="285">
        <v>0</v>
      </c>
      <c r="BG55" s="285">
        <v>0</v>
      </c>
      <c r="BH55" s="285">
        <v>0</v>
      </c>
      <c r="BI55" s="285">
        <v>0</v>
      </c>
      <c r="BJ55" s="285">
        <v>0</v>
      </c>
      <c r="BK55" s="285">
        <v>0</v>
      </c>
      <c r="BL55" s="285">
        <v>0</v>
      </c>
      <c r="BM55" s="285">
        <v>0</v>
      </c>
      <c r="BN55" s="285">
        <v>0</v>
      </c>
      <c r="BO55" s="285">
        <v>0</v>
      </c>
      <c r="BP55" s="285">
        <v>0</v>
      </c>
      <c r="BQ55" s="285">
        <v>0</v>
      </c>
      <c r="BR55" s="285">
        <v>0</v>
      </c>
      <c r="BS55" s="285">
        <v>0</v>
      </c>
      <c r="BT55" s="285">
        <v>0</v>
      </c>
      <c r="BU55" s="285">
        <v>0</v>
      </c>
      <c r="BV55" s="285">
        <v>0</v>
      </c>
      <c r="BW55" s="285">
        <v>0</v>
      </c>
      <c r="BX55" s="285">
        <v>0</v>
      </c>
      <c r="BY55" s="285">
        <v>0</v>
      </c>
      <c r="BZ55" s="285">
        <v>0</v>
      </c>
      <c r="CA55" s="285">
        <v>0</v>
      </c>
      <c r="CB55" s="285">
        <v>0</v>
      </c>
      <c r="CC55" s="285">
        <v>0</v>
      </c>
      <c r="CD55" s="285">
        <v>0</v>
      </c>
      <c r="CE55" s="285">
        <v>0</v>
      </c>
      <c r="CF55" s="285">
        <v>0</v>
      </c>
      <c r="CG55" s="285">
        <v>0</v>
      </c>
      <c r="CH55" s="285">
        <v>0</v>
      </c>
      <c r="CI55" s="285">
        <v>0</v>
      </c>
      <c r="CJ55" s="285">
        <v>0</v>
      </c>
      <c r="CK55" s="285">
        <v>0</v>
      </c>
      <c r="CL55" s="285">
        <v>0</v>
      </c>
      <c r="CM55" s="285">
        <v>0</v>
      </c>
      <c r="CN55" s="285">
        <v>0</v>
      </c>
      <c r="CO55" s="285">
        <v>0</v>
      </c>
      <c r="CP55" s="285">
        <v>0</v>
      </c>
      <c r="CQ55" s="285">
        <v>0</v>
      </c>
      <c r="CR55" s="285">
        <v>0</v>
      </c>
      <c r="CS55" s="285">
        <v>0</v>
      </c>
      <c r="CT55" s="285">
        <v>0</v>
      </c>
      <c r="CU55" s="285">
        <v>0</v>
      </c>
      <c r="CV55" s="285">
        <v>0</v>
      </c>
      <c r="CW55" s="285">
        <v>0</v>
      </c>
      <c r="CX55" s="285">
        <v>0</v>
      </c>
      <c r="CY55" s="285">
        <v>0</v>
      </c>
      <c r="CZ55" s="285">
        <v>0</v>
      </c>
      <c r="DA55" s="285">
        <v>0</v>
      </c>
      <c r="DB55" s="285">
        <v>0</v>
      </c>
      <c r="DC55" s="285">
        <v>0</v>
      </c>
      <c r="DD55" s="285">
        <v>0</v>
      </c>
      <c r="DE55" s="285">
        <v>0</v>
      </c>
      <c r="DF55" s="285">
        <v>0</v>
      </c>
      <c r="DG55" s="285">
        <v>0</v>
      </c>
      <c r="DH55" s="285">
        <v>0</v>
      </c>
      <c r="DI55" s="285">
        <v>0</v>
      </c>
      <c r="DJ55" s="285">
        <v>0</v>
      </c>
      <c r="DK55" s="285">
        <v>0</v>
      </c>
      <c r="DL55" s="285">
        <v>0</v>
      </c>
      <c r="DM55" s="285">
        <v>0</v>
      </c>
      <c r="DN55" s="285">
        <v>0</v>
      </c>
      <c r="DO55" s="285">
        <v>0</v>
      </c>
      <c r="DP55" s="285">
        <v>0</v>
      </c>
      <c r="DQ55" s="285">
        <v>0</v>
      </c>
      <c r="DR55" s="285">
        <v>0</v>
      </c>
      <c r="DS55" s="285">
        <v>0</v>
      </c>
      <c r="DT55" s="285">
        <v>0</v>
      </c>
      <c r="DU55" s="285">
        <v>0</v>
      </c>
      <c r="DV55" s="285">
        <v>0</v>
      </c>
      <c r="DW55" s="285">
        <v>0</v>
      </c>
      <c r="DX55" s="285">
        <v>0</v>
      </c>
      <c r="DY55" s="285">
        <v>0</v>
      </c>
      <c r="DZ55" s="285">
        <v>0</v>
      </c>
      <c r="EA55" s="285">
        <v>0</v>
      </c>
      <c r="EB55" s="285">
        <v>0</v>
      </c>
      <c r="EC55" s="285">
        <v>0</v>
      </c>
      <c r="ED55" s="285">
        <v>0</v>
      </c>
      <c r="EE55" s="285">
        <v>0</v>
      </c>
      <c r="EF55" s="285">
        <v>0</v>
      </c>
    </row>
    <row r="56" spans="1:136" customFormat="1" x14ac:dyDescent="0.2">
      <c r="A56" s="285" t="s">
        <v>930</v>
      </c>
      <c r="B56" s="285" t="s">
        <v>251</v>
      </c>
      <c r="C56" s="285" t="s">
        <v>912</v>
      </c>
      <c r="D56" s="285" t="s">
        <v>727</v>
      </c>
      <c r="E56" s="285" t="s">
        <v>710</v>
      </c>
      <c r="F56" s="285" t="s">
        <v>711</v>
      </c>
      <c r="G56" s="285" t="s">
        <v>732</v>
      </c>
      <c r="H56" s="285" t="s">
        <v>855</v>
      </c>
      <c r="I56" s="285" t="s">
        <v>714</v>
      </c>
      <c r="J56" s="285" t="s">
        <v>720</v>
      </c>
      <c r="K56" s="285" t="s">
        <v>714</v>
      </c>
      <c r="L56" s="285" t="s">
        <v>715</v>
      </c>
      <c r="M56" s="285" t="s">
        <v>715</v>
      </c>
      <c r="N56" s="285" t="s">
        <v>931</v>
      </c>
      <c r="O56" s="285">
        <v>0</v>
      </c>
      <c r="P56" s="285">
        <v>0</v>
      </c>
      <c r="Q56" s="285">
        <v>0</v>
      </c>
      <c r="R56" s="285">
        <v>0</v>
      </c>
      <c r="S56" s="285">
        <v>1</v>
      </c>
      <c r="T56" s="285">
        <v>1</v>
      </c>
      <c r="U56" s="285">
        <v>0</v>
      </c>
      <c r="V56" s="285">
        <v>0</v>
      </c>
      <c r="W56" s="285">
        <v>0</v>
      </c>
      <c r="X56" s="285">
        <v>0</v>
      </c>
      <c r="Y56" s="285">
        <v>0</v>
      </c>
      <c r="Z56" s="285">
        <v>0</v>
      </c>
      <c r="AA56" s="285">
        <v>0</v>
      </c>
      <c r="AB56" s="285">
        <v>0</v>
      </c>
      <c r="AC56" s="285">
        <v>0</v>
      </c>
      <c r="AD56" s="285">
        <v>0</v>
      </c>
      <c r="AE56" s="285">
        <v>0</v>
      </c>
      <c r="AF56" s="285">
        <v>0</v>
      </c>
      <c r="AG56" s="285">
        <v>0</v>
      </c>
      <c r="AH56" s="285">
        <v>0</v>
      </c>
      <c r="AI56" s="285">
        <v>0</v>
      </c>
      <c r="AJ56" s="285">
        <v>0</v>
      </c>
      <c r="AK56" s="285">
        <v>0</v>
      </c>
      <c r="AL56" s="285">
        <v>0</v>
      </c>
      <c r="AM56" s="285">
        <v>0</v>
      </c>
      <c r="AN56" s="285">
        <v>0</v>
      </c>
      <c r="AO56" s="285">
        <v>0</v>
      </c>
      <c r="AP56" s="285">
        <v>0</v>
      </c>
      <c r="AQ56" s="285">
        <v>0</v>
      </c>
      <c r="AR56" s="285">
        <v>0</v>
      </c>
      <c r="AS56" s="285">
        <v>0</v>
      </c>
      <c r="AT56" s="285">
        <v>0</v>
      </c>
      <c r="AU56" s="285">
        <v>0</v>
      </c>
      <c r="AV56" s="285">
        <v>0</v>
      </c>
      <c r="AW56" s="285">
        <v>0</v>
      </c>
      <c r="AX56" s="285">
        <v>0</v>
      </c>
      <c r="AY56" s="285">
        <v>0</v>
      </c>
      <c r="AZ56" s="285">
        <v>0</v>
      </c>
      <c r="BA56" s="285">
        <v>0</v>
      </c>
      <c r="BB56" s="285">
        <v>0</v>
      </c>
      <c r="BC56" s="285">
        <v>0</v>
      </c>
      <c r="BD56" s="285">
        <v>0</v>
      </c>
      <c r="BE56" s="285" t="s">
        <v>711</v>
      </c>
      <c r="BF56" s="285" t="s">
        <v>723</v>
      </c>
      <c r="BG56" s="285">
        <v>6</v>
      </c>
      <c r="BH56" s="285" t="s">
        <v>856</v>
      </c>
      <c r="BI56" s="285" t="s">
        <v>715</v>
      </c>
      <c r="BJ56" s="285" t="s">
        <v>711</v>
      </c>
      <c r="BK56" s="285" t="s">
        <v>723</v>
      </c>
      <c r="BL56" s="285">
        <v>6</v>
      </c>
      <c r="BM56" s="285" t="s">
        <v>856</v>
      </c>
      <c r="BN56" s="285" t="s">
        <v>715</v>
      </c>
      <c r="BO56" s="285">
        <v>0</v>
      </c>
      <c r="BP56" s="285">
        <v>0</v>
      </c>
      <c r="BQ56" s="285">
        <v>0</v>
      </c>
      <c r="BR56" s="285">
        <v>0</v>
      </c>
      <c r="BS56" s="285">
        <v>0</v>
      </c>
      <c r="BT56" s="285">
        <v>0</v>
      </c>
      <c r="BU56" s="285">
        <v>0</v>
      </c>
      <c r="BV56" s="285">
        <v>0</v>
      </c>
      <c r="BW56" s="285">
        <v>0</v>
      </c>
      <c r="BX56" s="285">
        <v>0</v>
      </c>
      <c r="BY56" s="285">
        <v>0</v>
      </c>
      <c r="BZ56" s="285">
        <v>0</v>
      </c>
      <c r="CA56" s="285">
        <v>0</v>
      </c>
      <c r="CB56" s="285">
        <v>0</v>
      </c>
      <c r="CC56" s="285">
        <v>0</v>
      </c>
      <c r="CD56" s="285">
        <v>0</v>
      </c>
      <c r="CE56" s="285">
        <v>0</v>
      </c>
      <c r="CF56" s="285">
        <v>0</v>
      </c>
      <c r="CG56" s="285">
        <v>0</v>
      </c>
      <c r="CH56" s="285">
        <v>0</v>
      </c>
      <c r="CI56" s="285">
        <v>0</v>
      </c>
      <c r="CJ56" s="285">
        <v>0</v>
      </c>
      <c r="CK56" s="285">
        <v>0</v>
      </c>
      <c r="CL56" s="285">
        <v>0</v>
      </c>
      <c r="CM56" s="285">
        <v>0</v>
      </c>
      <c r="CN56" s="285">
        <v>0</v>
      </c>
      <c r="CO56" s="285">
        <v>0</v>
      </c>
      <c r="CP56" s="285">
        <v>0</v>
      </c>
      <c r="CQ56" s="285">
        <v>0</v>
      </c>
      <c r="CR56" s="285">
        <v>0</v>
      </c>
      <c r="CS56" s="285">
        <v>0</v>
      </c>
      <c r="CT56" s="285">
        <v>0</v>
      </c>
      <c r="CU56" s="285">
        <v>0</v>
      </c>
      <c r="CV56" s="285">
        <v>0</v>
      </c>
      <c r="CW56" s="285">
        <v>0</v>
      </c>
      <c r="CX56" s="285">
        <v>0</v>
      </c>
      <c r="CY56" s="285">
        <v>0</v>
      </c>
      <c r="CZ56" s="285">
        <v>0</v>
      </c>
      <c r="DA56" s="285">
        <v>0</v>
      </c>
      <c r="DB56" s="285">
        <v>0</v>
      </c>
      <c r="DC56" s="285">
        <v>0</v>
      </c>
      <c r="DD56" s="285">
        <v>0</v>
      </c>
      <c r="DE56" s="285">
        <v>0</v>
      </c>
      <c r="DF56" s="285">
        <v>0</v>
      </c>
      <c r="DG56" s="285">
        <v>0</v>
      </c>
      <c r="DH56" s="285">
        <v>0</v>
      </c>
      <c r="DI56" s="285">
        <v>0</v>
      </c>
      <c r="DJ56" s="285">
        <v>0</v>
      </c>
      <c r="DK56" s="285">
        <v>0</v>
      </c>
      <c r="DL56" s="285">
        <v>0</v>
      </c>
      <c r="DM56" s="285">
        <v>0</v>
      </c>
      <c r="DN56" s="285">
        <v>0</v>
      </c>
      <c r="DO56" s="285">
        <v>0</v>
      </c>
      <c r="DP56" s="285">
        <v>0</v>
      </c>
      <c r="DQ56" s="285">
        <v>0</v>
      </c>
      <c r="DR56" s="285">
        <v>0</v>
      </c>
      <c r="DS56" s="285">
        <v>0</v>
      </c>
      <c r="DT56" s="285">
        <v>0</v>
      </c>
      <c r="DU56" s="285">
        <v>0</v>
      </c>
      <c r="DV56" s="285">
        <v>0</v>
      </c>
      <c r="DW56" s="285">
        <v>0</v>
      </c>
      <c r="DX56" s="285">
        <v>0</v>
      </c>
      <c r="DY56" s="285">
        <v>0</v>
      </c>
      <c r="DZ56" s="285">
        <v>0</v>
      </c>
      <c r="EA56" s="285">
        <v>0</v>
      </c>
      <c r="EB56" s="285">
        <v>0</v>
      </c>
      <c r="EC56" s="285">
        <v>0</v>
      </c>
      <c r="ED56" s="285">
        <v>0</v>
      </c>
      <c r="EE56" s="285">
        <v>0</v>
      </c>
      <c r="EF56" s="285">
        <v>0</v>
      </c>
    </row>
    <row r="57" spans="1:136" customFormat="1" x14ac:dyDescent="0.2">
      <c r="A57" s="285" t="s">
        <v>932</v>
      </c>
      <c r="B57" s="285" t="s">
        <v>251</v>
      </c>
      <c r="C57" s="285" t="s">
        <v>912</v>
      </c>
      <c r="D57" s="285" t="s">
        <v>717</v>
      </c>
      <c r="E57" s="285" t="s">
        <v>710</v>
      </c>
      <c r="F57" s="285" t="s">
        <v>718</v>
      </c>
      <c r="G57" s="285" t="s">
        <v>719</v>
      </c>
      <c r="H57" s="285" t="s">
        <v>720</v>
      </c>
      <c r="I57" s="285" t="s">
        <v>714</v>
      </c>
      <c r="J57" s="285" t="s">
        <v>715</v>
      </c>
      <c r="K57" s="285" t="s">
        <v>715</v>
      </c>
      <c r="L57" s="285" t="s">
        <v>715</v>
      </c>
      <c r="M57" s="285" t="s">
        <v>715</v>
      </c>
      <c r="N57" s="285" t="s">
        <v>715</v>
      </c>
      <c r="O57" s="285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1</v>
      </c>
      <c r="X57" s="285">
        <v>0</v>
      </c>
      <c r="Y57" s="285">
        <v>0</v>
      </c>
      <c r="Z57" s="285">
        <v>0</v>
      </c>
      <c r="AA57" s="285">
        <v>0</v>
      </c>
      <c r="AB57" s="285">
        <v>0</v>
      </c>
      <c r="AC57" s="285">
        <v>0</v>
      </c>
      <c r="AD57" s="285">
        <v>0</v>
      </c>
      <c r="AE57" s="285">
        <v>0</v>
      </c>
      <c r="AF57" s="285">
        <v>0</v>
      </c>
      <c r="AG57" s="285">
        <v>0</v>
      </c>
      <c r="AH57" s="285">
        <v>0</v>
      </c>
      <c r="AI57" s="285">
        <v>0</v>
      </c>
      <c r="AJ57" s="285">
        <v>0</v>
      </c>
      <c r="AK57" s="285">
        <v>0</v>
      </c>
      <c r="AL57" s="285">
        <v>0</v>
      </c>
      <c r="AM57" s="285">
        <v>0</v>
      </c>
      <c r="AN57" s="285">
        <v>0</v>
      </c>
      <c r="AO57" s="285">
        <v>0</v>
      </c>
      <c r="AP57" s="285">
        <v>0</v>
      </c>
      <c r="AQ57" s="285">
        <v>0</v>
      </c>
      <c r="AR57" s="285">
        <v>0</v>
      </c>
      <c r="AS57" s="285">
        <v>0</v>
      </c>
      <c r="AT57" s="285">
        <v>0</v>
      </c>
      <c r="AU57" s="285">
        <v>0</v>
      </c>
      <c r="AV57" s="285">
        <v>0</v>
      </c>
      <c r="AW57" s="285">
        <v>0</v>
      </c>
      <c r="AX57" s="285">
        <v>0</v>
      </c>
      <c r="AY57" s="285">
        <v>0</v>
      </c>
      <c r="AZ57" s="285">
        <v>0</v>
      </c>
      <c r="BA57" s="285">
        <v>0</v>
      </c>
      <c r="BB57" s="285">
        <v>0</v>
      </c>
      <c r="BC57" s="285">
        <v>0</v>
      </c>
      <c r="BD57" s="285">
        <v>0</v>
      </c>
      <c r="BE57" s="285">
        <v>0</v>
      </c>
      <c r="BF57" s="285">
        <v>0</v>
      </c>
      <c r="BG57" s="285">
        <v>0</v>
      </c>
      <c r="BH57" s="285">
        <v>0</v>
      </c>
      <c r="BI57" s="285">
        <v>0</v>
      </c>
      <c r="BJ57" s="285">
        <v>0</v>
      </c>
      <c r="BK57" s="285">
        <v>0</v>
      </c>
      <c r="BL57" s="285">
        <v>0</v>
      </c>
      <c r="BM57" s="285">
        <v>0</v>
      </c>
      <c r="BN57" s="285">
        <v>0</v>
      </c>
      <c r="BO57" s="285">
        <v>0</v>
      </c>
      <c r="BP57" s="285">
        <v>0</v>
      </c>
      <c r="BQ57" s="285">
        <v>0</v>
      </c>
      <c r="BR57" s="285">
        <v>0</v>
      </c>
      <c r="BS57" s="285">
        <v>0</v>
      </c>
      <c r="BT57" s="285">
        <v>0</v>
      </c>
      <c r="BU57" s="285">
        <v>0</v>
      </c>
      <c r="BV57" s="285">
        <v>0</v>
      </c>
      <c r="BW57" s="285">
        <v>0</v>
      </c>
      <c r="BX57" s="285">
        <v>0</v>
      </c>
      <c r="BY57" s="285" t="s">
        <v>718</v>
      </c>
      <c r="BZ57" s="285" t="s">
        <v>716</v>
      </c>
      <c r="CA57" s="285">
        <v>20</v>
      </c>
      <c r="CB57" s="285" t="s">
        <v>856</v>
      </c>
      <c r="CC57" s="285" t="s">
        <v>715</v>
      </c>
      <c r="CD57" s="285">
        <v>0</v>
      </c>
      <c r="CE57" s="285">
        <v>0</v>
      </c>
      <c r="CF57" s="285">
        <v>0</v>
      </c>
      <c r="CG57" s="285">
        <v>0</v>
      </c>
      <c r="CH57" s="285">
        <v>0</v>
      </c>
      <c r="CI57" s="285">
        <v>0</v>
      </c>
      <c r="CJ57" s="285">
        <v>0</v>
      </c>
      <c r="CK57" s="285">
        <v>0</v>
      </c>
      <c r="CL57" s="285">
        <v>0</v>
      </c>
      <c r="CM57" s="285">
        <v>0</v>
      </c>
      <c r="CN57" s="285">
        <v>0</v>
      </c>
      <c r="CO57" s="285">
        <v>0</v>
      </c>
      <c r="CP57" s="285">
        <v>0</v>
      </c>
      <c r="CQ57" s="285">
        <v>0</v>
      </c>
      <c r="CR57" s="285">
        <v>0</v>
      </c>
      <c r="CS57" s="285">
        <v>0</v>
      </c>
      <c r="CT57" s="285">
        <v>0</v>
      </c>
      <c r="CU57" s="285">
        <v>0</v>
      </c>
      <c r="CV57" s="285">
        <v>0</v>
      </c>
      <c r="CW57" s="285">
        <v>0</v>
      </c>
      <c r="CX57" s="285">
        <v>0</v>
      </c>
      <c r="CY57" s="285">
        <v>0</v>
      </c>
      <c r="CZ57" s="285">
        <v>0</v>
      </c>
      <c r="DA57" s="285">
        <v>0</v>
      </c>
      <c r="DB57" s="285">
        <v>0</v>
      </c>
      <c r="DC57" s="285">
        <v>0</v>
      </c>
      <c r="DD57" s="285">
        <v>0</v>
      </c>
      <c r="DE57" s="285">
        <v>0</v>
      </c>
      <c r="DF57" s="285">
        <v>0</v>
      </c>
      <c r="DG57" s="285">
        <v>0</v>
      </c>
      <c r="DH57" s="285">
        <v>0</v>
      </c>
      <c r="DI57" s="285">
        <v>0</v>
      </c>
      <c r="DJ57" s="285">
        <v>0</v>
      </c>
      <c r="DK57" s="285">
        <v>0</v>
      </c>
      <c r="DL57" s="285">
        <v>0</v>
      </c>
      <c r="DM57" s="285">
        <v>0</v>
      </c>
      <c r="DN57" s="285">
        <v>0</v>
      </c>
      <c r="DO57" s="285">
        <v>0</v>
      </c>
      <c r="DP57" s="285">
        <v>0</v>
      </c>
      <c r="DQ57" s="285">
        <v>0</v>
      </c>
      <c r="DR57" s="285">
        <v>0</v>
      </c>
      <c r="DS57" s="285">
        <v>0</v>
      </c>
      <c r="DT57" s="285">
        <v>0</v>
      </c>
      <c r="DU57" s="285">
        <v>0</v>
      </c>
      <c r="DV57" s="285">
        <v>0</v>
      </c>
      <c r="DW57" s="285">
        <v>0</v>
      </c>
      <c r="DX57" s="285">
        <v>0</v>
      </c>
      <c r="DY57" s="285">
        <v>0</v>
      </c>
      <c r="DZ57" s="285">
        <v>0</v>
      </c>
      <c r="EA57" s="285">
        <v>0</v>
      </c>
      <c r="EB57" s="285">
        <v>0</v>
      </c>
      <c r="EC57" s="285">
        <v>0</v>
      </c>
      <c r="ED57" s="285">
        <v>0</v>
      </c>
      <c r="EE57" s="285">
        <v>0</v>
      </c>
      <c r="EF57" s="285">
        <v>0</v>
      </c>
    </row>
    <row r="58" spans="1:136" customFormat="1" x14ac:dyDescent="0.2">
      <c r="A58" s="285" t="s">
        <v>933</v>
      </c>
      <c r="B58" s="285" t="s">
        <v>251</v>
      </c>
      <c r="C58" s="285" t="s">
        <v>912</v>
      </c>
      <c r="D58" s="285" t="s">
        <v>727</v>
      </c>
      <c r="E58" s="285" t="s">
        <v>710</v>
      </c>
      <c r="F58" s="285" t="s">
        <v>711</v>
      </c>
      <c r="G58" s="285" t="s">
        <v>712</v>
      </c>
      <c r="H58" s="285" t="s">
        <v>720</v>
      </c>
      <c r="I58" s="285" t="s">
        <v>714</v>
      </c>
      <c r="J58" s="285" t="s">
        <v>715</v>
      </c>
      <c r="K58" s="285" t="s">
        <v>715</v>
      </c>
      <c r="L58" s="285" t="s">
        <v>715</v>
      </c>
      <c r="M58" s="285" t="s">
        <v>715</v>
      </c>
      <c r="N58" s="285" t="s">
        <v>715</v>
      </c>
      <c r="O58" s="285">
        <v>0</v>
      </c>
      <c r="P58" s="285">
        <v>1</v>
      </c>
      <c r="Q58" s="285">
        <v>0</v>
      </c>
      <c r="R58" s="285">
        <v>0</v>
      </c>
      <c r="S58" s="285">
        <v>0</v>
      </c>
      <c r="T58" s="285">
        <v>0</v>
      </c>
      <c r="U58" s="285">
        <v>0</v>
      </c>
      <c r="V58" s="285">
        <v>0</v>
      </c>
      <c r="W58" s="285">
        <v>0</v>
      </c>
      <c r="X58" s="285">
        <v>0</v>
      </c>
      <c r="Y58" s="285">
        <v>0</v>
      </c>
      <c r="Z58" s="285">
        <v>0</v>
      </c>
      <c r="AA58" s="285">
        <v>0</v>
      </c>
      <c r="AB58" s="285">
        <v>0</v>
      </c>
      <c r="AC58" s="285">
        <v>0</v>
      </c>
      <c r="AD58" s="285">
        <v>0</v>
      </c>
      <c r="AE58" s="285">
        <v>0</v>
      </c>
      <c r="AF58" s="285">
        <v>0</v>
      </c>
      <c r="AG58" s="285">
        <v>0</v>
      </c>
      <c r="AH58" s="285">
        <v>0</v>
      </c>
      <c r="AI58" s="285">
        <v>0</v>
      </c>
      <c r="AJ58" s="285">
        <v>0</v>
      </c>
      <c r="AK58" s="285">
        <v>0</v>
      </c>
      <c r="AL58" s="285">
        <v>0</v>
      </c>
      <c r="AM58" s="285">
        <v>0</v>
      </c>
      <c r="AN58" s="285">
        <v>0</v>
      </c>
      <c r="AO58" s="285">
        <v>0</v>
      </c>
      <c r="AP58" s="285" t="s">
        <v>711</v>
      </c>
      <c r="AQ58" s="285" t="s">
        <v>795</v>
      </c>
      <c r="AR58" s="285">
        <v>31</v>
      </c>
      <c r="AS58" s="285" t="s">
        <v>856</v>
      </c>
      <c r="AT58" s="285" t="s">
        <v>729</v>
      </c>
      <c r="AU58" s="285">
        <v>0</v>
      </c>
      <c r="AV58" s="285">
        <v>0</v>
      </c>
      <c r="AW58" s="285">
        <v>0</v>
      </c>
      <c r="AX58" s="285">
        <v>0</v>
      </c>
      <c r="AY58" s="285">
        <v>0</v>
      </c>
      <c r="AZ58" s="285">
        <v>0</v>
      </c>
      <c r="BA58" s="285">
        <v>0</v>
      </c>
      <c r="BB58" s="285">
        <v>0</v>
      </c>
      <c r="BC58" s="285">
        <v>0</v>
      </c>
      <c r="BD58" s="285">
        <v>0</v>
      </c>
      <c r="BE58" s="285">
        <v>0</v>
      </c>
      <c r="BF58" s="285">
        <v>0</v>
      </c>
      <c r="BG58" s="285">
        <v>0</v>
      </c>
      <c r="BH58" s="285">
        <v>0</v>
      </c>
      <c r="BI58" s="285">
        <v>0</v>
      </c>
      <c r="BJ58" s="285">
        <v>0</v>
      </c>
      <c r="BK58" s="285">
        <v>0</v>
      </c>
      <c r="BL58" s="285">
        <v>0</v>
      </c>
      <c r="BM58" s="285">
        <v>0</v>
      </c>
      <c r="BN58" s="285">
        <v>0</v>
      </c>
      <c r="BO58" s="285">
        <v>0</v>
      </c>
      <c r="BP58" s="285">
        <v>0</v>
      </c>
      <c r="BQ58" s="285">
        <v>0</v>
      </c>
      <c r="BR58" s="285">
        <v>0</v>
      </c>
      <c r="BS58" s="285">
        <v>0</v>
      </c>
      <c r="BT58" s="285">
        <v>0</v>
      </c>
      <c r="BU58" s="285">
        <v>0</v>
      </c>
      <c r="BV58" s="285">
        <v>0</v>
      </c>
      <c r="BW58" s="285">
        <v>0</v>
      </c>
      <c r="BX58" s="285">
        <v>0</v>
      </c>
      <c r="BY58" s="285">
        <v>0</v>
      </c>
      <c r="BZ58" s="285">
        <v>0</v>
      </c>
      <c r="CA58" s="285">
        <v>0</v>
      </c>
      <c r="CB58" s="285">
        <v>0</v>
      </c>
      <c r="CC58" s="285">
        <v>0</v>
      </c>
      <c r="CD58" s="285">
        <v>0</v>
      </c>
      <c r="CE58" s="285">
        <v>0</v>
      </c>
      <c r="CF58" s="285">
        <v>0</v>
      </c>
      <c r="CG58" s="285">
        <v>0</v>
      </c>
      <c r="CH58" s="285">
        <v>0</v>
      </c>
      <c r="CI58" s="285">
        <v>0</v>
      </c>
      <c r="CJ58" s="285">
        <v>0</v>
      </c>
      <c r="CK58" s="285">
        <v>0</v>
      </c>
      <c r="CL58" s="285">
        <v>0</v>
      </c>
      <c r="CM58" s="285">
        <v>0</v>
      </c>
      <c r="CN58" s="285">
        <v>0</v>
      </c>
      <c r="CO58" s="285">
        <v>0</v>
      </c>
      <c r="CP58" s="285">
        <v>0</v>
      </c>
      <c r="CQ58" s="285">
        <v>0</v>
      </c>
      <c r="CR58" s="285">
        <v>0</v>
      </c>
      <c r="CS58" s="285">
        <v>0</v>
      </c>
      <c r="CT58" s="285">
        <v>0</v>
      </c>
      <c r="CU58" s="285">
        <v>0</v>
      </c>
      <c r="CV58" s="285">
        <v>0</v>
      </c>
      <c r="CW58" s="285">
        <v>0</v>
      </c>
      <c r="CX58" s="285">
        <v>0</v>
      </c>
      <c r="CY58" s="285">
        <v>0</v>
      </c>
      <c r="CZ58" s="285">
        <v>0</v>
      </c>
      <c r="DA58" s="285">
        <v>0</v>
      </c>
      <c r="DB58" s="285">
        <v>0</v>
      </c>
      <c r="DC58" s="285">
        <v>0</v>
      </c>
      <c r="DD58" s="285">
        <v>0</v>
      </c>
      <c r="DE58" s="285">
        <v>0</v>
      </c>
      <c r="DF58" s="285">
        <v>0</v>
      </c>
      <c r="DG58" s="285">
        <v>0</v>
      </c>
      <c r="DH58" s="285">
        <v>0</v>
      </c>
      <c r="DI58" s="285">
        <v>0</v>
      </c>
      <c r="DJ58" s="285">
        <v>0</v>
      </c>
      <c r="DK58" s="285">
        <v>0</v>
      </c>
      <c r="DL58" s="285">
        <v>0</v>
      </c>
      <c r="DM58" s="285">
        <v>0</v>
      </c>
      <c r="DN58" s="285">
        <v>0</v>
      </c>
      <c r="DO58" s="285">
        <v>0</v>
      </c>
      <c r="DP58" s="285">
        <v>0</v>
      </c>
      <c r="DQ58" s="285">
        <v>0</v>
      </c>
      <c r="DR58" s="285">
        <v>0</v>
      </c>
      <c r="DS58" s="285">
        <v>0</v>
      </c>
      <c r="DT58" s="285">
        <v>0</v>
      </c>
      <c r="DU58" s="285">
        <v>0</v>
      </c>
      <c r="DV58" s="285">
        <v>0</v>
      </c>
      <c r="DW58" s="285">
        <v>0</v>
      </c>
      <c r="DX58" s="285">
        <v>0</v>
      </c>
      <c r="DY58" s="285">
        <v>0</v>
      </c>
      <c r="DZ58" s="285">
        <v>0</v>
      </c>
      <c r="EA58" s="285">
        <v>0</v>
      </c>
      <c r="EB58" s="285">
        <v>0</v>
      </c>
      <c r="EC58" s="285">
        <v>0</v>
      </c>
      <c r="ED58" s="285">
        <v>0</v>
      </c>
      <c r="EE58" s="285">
        <v>0</v>
      </c>
      <c r="EF58" s="285">
        <v>0</v>
      </c>
    </row>
    <row r="59" spans="1:136" customFormat="1" x14ac:dyDescent="0.2">
      <c r="A59" s="285" t="s">
        <v>934</v>
      </c>
      <c r="B59" s="285" t="s">
        <v>251</v>
      </c>
      <c r="C59" s="285" t="s">
        <v>912</v>
      </c>
      <c r="D59" s="285" t="s">
        <v>709</v>
      </c>
      <c r="E59" s="285" t="s">
        <v>710</v>
      </c>
      <c r="F59" s="285" t="s">
        <v>730</v>
      </c>
      <c r="G59" s="285" t="s">
        <v>719</v>
      </c>
      <c r="H59" s="285" t="s">
        <v>715</v>
      </c>
      <c r="I59" s="285" t="s">
        <v>715</v>
      </c>
      <c r="J59" s="285" t="s">
        <v>715</v>
      </c>
      <c r="K59" s="285" t="s">
        <v>715</v>
      </c>
      <c r="L59" s="285" t="s">
        <v>715</v>
      </c>
      <c r="M59" s="285" t="s">
        <v>715</v>
      </c>
      <c r="N59" s="285" t="s">
        <v>715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1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285">
        <v>0</v>
      </c>
      <c r="BJ59" s="285">
        <v>0</v>
      </c>
      <c r="BK59" s="285">
        <v>0</v>
      </c>
      <c r="BL59" s="285">
        <v>0</v>
      </c>
      <c r="BM59" s="285">
        <v>0</v>
      </c>
      <c r="BN59" s="285">
        <v>0</v>
      </c>
      <c r="BO59" s="285">
        <v>0</v>
      </c>
      <c r="BP59" s="285">
        <v>0</v>
      </c>
      <c r="BQ59" s="285">
        <v>0</v>
      </c>
      <c r="BR59" s="285">
        <v>0</v>
      </c>
      <c r="BS59" s="285">
        <v>0</v>
      </c>
      <c r="BT59" s="285">
        <v>0</v>
      </c>
      <c r="BU59" s="285">
        <v>0</v>
      </c>
      <c r="BV59" s="285">
        <v>0</v>
      </c>
      <c r="BW59" s="285">
        <v>0</v>
      </c>
      <c r="BX59" s="285">
        <v>0</v>
      </c>
      <c r="BY59" s="285">
        <v>0</v>
      </c>
      <c r="BZ59" s="285">
        <v>0</v>
      </c>
      <c r="CA59" s="285">
        <v>0</v>
      </c>
      <c r="CB59" s="285">
        <v>0</v>
      </c>
      <c r="CC59" s="285">
        <v>0</v>
      </c>
      <c r="CD59" s="285">
        <v>0</v>
      </c>
      <c r="CE59" s="285">
        <v>0</v>
      </c>
      <c r="CF59" s="285">
        <v>0</v>
      </c>
      <c r="CG59" s="285">
        <v>0</v>
      </c>
      <c r="CH59" s="285">
        <v>0</v>
      </c>
      <c r="CI59" s="285">
        <v>0</v>
      </c>
      <c r="CJ59" s="285">
        <v>0</v>
      </c>
      <c r="CK59" s="285">
        <v>0</v>
      </c>
      <c r="CL59" s="285">
        <v>0</v>
      </c>
      <c r="CM59" s="285">
        <v>0</v>
      </c>
      <c r="CN59" s="285">
        <v>0</v>
      </c>
      <c r="CO59" s="285">
        <v>0</v>
      </c>
      <c r="CP59" s="285">
        <v>0</v>
      </c>
      <c r="CQ59" s="285">
        <v>0</v>
      </c>
      <c r="CR59" s="285">
        <v>0</v>
      </c>
      <c r="CS59" s="285">
        <v>0</v>
      </c>
      <c r="CT59" s="285">
        <v>0</v>
      </c>
      <c r="CU59" s="285">
        <v>0</v>
      </c>
      <c r="CV59" s="285">
        <v>0</v>
      </c>
      <c r="CW59" s="285">
        <v>0</v>
      </c>
      <c r="CX59" s="285">
        <v>0</v>
      </c>
      <c r="CY59" s="285">
        <v>0</v>
      </c>
      <c r="CZ59" s="285">
        <v>0</v>
      </c>
      <c r="DA59" s="285">
        <v>0</v>
      </c>
      <c r="DB59" s="285">
        <v>0</v>
      </c>
      <c r="DC59" s="285">
        <v>0</v>
      </c>
      <c r="DD59" s="285">
        <v>0</v>
      </c>
      <c r="DE59" s="285">
        <v>0</v>
      </c>
      <c r="DF59" s="285">
        <v>0</v>
      </c>
      <c r="DG59" s="285">
        <v>0</v>
      </c>
      <c r="DH59" s="285" t="s">
        <v>730</v>
      </c>
      <c r="DI59" s="285" t="s">
        <v>828</v>
      </c>
      <c r="DJ59" s="285">
        <v>6</v>
      </c>
      <c r="DK59" s="285" t="s">
        <v>854</v>
      </c>
      <c r="DL59" s="285" t="s">
        <v>715</v>
      </c>
      <c r="DM59" s="285">
        <v>0</v>
      </c>
      <c r="DN59" s="285">
        <v>0</v>
      </c>
      <c r="DO59" s="285">
        <v>0</v>
      </c>
      <c r="DP59" s="285">
        <v>0</v>
      </c>
      <c r="DQ59" s="285">
        <v>0</v>
      </c>
      <c r="DR59" s="285">
        <v>0</v>
      </c>
      <c r="DS59" s="285">
        <v>0</v>
      </c>
      <c r="DT59" s="285">
        <v>0</v>
      </c>
      <c r="DU59" s="285">
        <v>0</v>
      </c>
      <c r="DV59" s="285">
        <v>0</v>
      </c>
      <c r="DW59" s="285">
        <v>0</v>
      </c>
      <c r="DX59" s="285">
        <v>0</v>
      </c>
      <c r="DY59" s="285">
        <v>0</v>
      </c>
      <c r="DZ59" s="285">
        <v>0</v>
      </c>
      <c r="EA59" s="285">
        <v>0</v>
      </c>
      <c r="EB59" s="285">
        <v>0</v>
      </c>
      <c r="EC59" s="285">
        <v>0</v>
      </c>
      <c r="ED59" s="285">
        <v>0</v>
      </c>
      <c r="EE59" s="285">
        <v>0</v>
      </c>
      <c r="EF59" s="285">
        <v>0</v>
      </c>
    </row>
    <row r="60" spans="1:136" customForma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85"/>
      <c r="CE60" s="285"/>
      <c r="CF60" s="285"/>
      <c r="CG60" s="285"/>
      <c r="CH60" s="285"/>
      <c r="CI60" s="285"/>
      <c r="CJ60" s="285"/>
      <c r="CK60" s="285"/>
      <c r="CL60" s="285"/>
      <c r="CM60" s="285"/>
      <c r="CN60" s="285"/>
      <c r="CO60" s="285"/>
      <c r="CP60" s="285"/>
      <c r="CQ60" s="285"/>
      <c r="CR60" s="285"/>
      <c r="CS60" s="285"/>
      <c r="CT60" s="285"/>
      <c r="CU60" s="285"/>
      <c r="CV60" s="285"/>
      <c r="CW60" s="285"/>
      <c r="CX60" s="285"/>
      <c r="CY60" s="285"/>
      <c r="CZ60" s="285"/>
      <c r="DA60" s="285"/>
      <c r="DB60" s="285"/>
      <c r="DC60" s="285"/>
      <c r="DD60" s="285"/>
      <c r="DE60" s="285"/>
      <c r="DF60" s="285"/>
      <c r="DG60" s="285"/>
      <c r="DH60" s="285"/>
      <c r="DI60" s="285"/>
      <c r="DJ60" s="285"/>
      <c r="DK60" s="285"/>
      <c r="DL60" s="285"/>
      <c r="DM60" s="285"/>
      <c r="DN60" s="285"/>
      <c r="DO60" s="285"/>
      <c r="DP60" s="285"/>
      <c r="DQ60" s="285"/>
      <c r="DR60" s="285"/>
      <c r="DS60" s="285"/>
      <c r="DT60" s="285"/>
      <c r="DU60" s="285"/>
      <c r="DV60" s="285"/>
      <c r="DW60" s="285"/>
      <c r="DX60" s="285"/>
      <c r="DY60" s="285"/>
      <c r="DZ60" s="285"/>
      <c r="EA60" s="285"/>
      <c r="EB60" s="285"/>
      <c r="EC60" s="285"/>
      <c r="ED60" s="285"/>
      <c r="EE60" s="285"/>
      <c r="EF60" s="285"/>
    </row>
    <row r="61" spans="1:136" customForma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  <c r="CG61" s="285"/>
      <c r="CH61" s="285"/>
      <c r="CI61" s="285"/>
      <c r="CJ61" s="285"/>
      <c r="CK61" s="285"/>
      <c r="CL61" s="285"/>
      <c r="CM61" s="285"/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5"/>
      <c r="DA61" s="285"/>
      <c r="DB61" s="285"/>
      <c r="DC61" s="285"/>
      <c r="DD61" s="285"/>
      <c r="DE61" s="285"/>
      <c r="DF61" s="285"/>
      <c r="DG61" s="285"/>
      <c r="DH61" s="285"/>
      <c r="DI61" s="285"/>
      <c r="DJ61" s="285"/>
      <c r="DK61" s="285"/>
      <c r="DL61" s="285"/>
      <c r="DM61" s="285"/>
      <c r="DN61" s="285"/>
      <c r="DO61" s="285"/>
      <c r="DP61" s="285"/>
      <c r="DQ61" s="285"/>
      <c r="DR61" s="285"/>
      <c r="DS61" s="285"/>
      <c r="DT61" s="285"/>
      <c r="DU61" s="285"/>
      <c r="DV61" s="285"/>
      <c r="DW61" s="285"/>
      <c r="DX61" s="285"/>
      <c r="DY61" s="285"/>
      <c r="DZ61" s="285"/>
      <c r="EA61" s="285"/>
      <c r="EB61" s="285"/>
      <c r="EC61" s="285"/>
      <c r="ED61" s="285"/>
      <c r="EE61" s="285"/>
      <c r="EF61" s="285"/>
    </row>
    <row r="62" spans="1:136" customFormat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285"/>
      <c r="CG62" s="285"/>
      <c r="CH62" s="285"/>
      <c r="CI62" s="285"/>
      <c r="CJ62" s="285"/>
      <c r="CK62" s="285"/>
      <c r="CL62" s="285"/>
      <c r="CM62" s="285"/>
      <c r="CN62" s="285"/>
      <c r="CO62" s="285"/>
      <c r="CP62" s="285"/>
      <c r="CQ62" s="285"/>
      <c r="CR62" s="285"/>
      <c r="CS62" s="285"/>
      <c r="CT62" s="285"/>
      <c r="CU62" s="285"/>
      <c r="CV62" s="285"/>
      <c r="CW62" s="285"/>
      <c r="CX62" s="285"/>
      <c r="CY62" s="285"/>
      <c r="CZ62" s="285"/>
      <c r="DA62" s="285"/>
      <c r="DB62" s="285"/>
      <c r="DC62" s="285"/>
      <c r="DD62" s="285"/>
      <c r="DE62" s="285"/>
      <c r="DF62" s="285"/>
      <c r="DG62" s="285"/>
      <c r="DH62" s="285"/>
      <c r="DI62" s="285"/>
      <c r="DJ62" s="285"/>
      <c r="DK62" s="285"/>
      <c r="DL62" s="285"/>
      <c r="DM62" s="285"/>
      <c r="DN62" s="285"/>
      <c r="DO62" s="285"/>
      <c r="DP62" s="285"/>
      <c r="DQ62" s="285"/>
      <c r="DR62" s="285"/>
      <c r="DS62" s="285"/>
      <c r="DT62" s="285"/>
      <c r="DU62" s="285"/>
      <c r="DV62" s="285"/>
      <c r="DW62" s="285"/>
      <c r="DX62" s="285"/>
      <c r="DY62" s="285"/>
      <c r="DZ62" s="285"/>
      <c r="EA62" s="285"/>
      <c r="EB62" s="285"/>
      <c r="EC62" s="285"/>
      <c r="ED62" s="285"/>
      <c r="EE62" s="285"/>
      <c r="EF62" s="285"/>
    </row>
    <row r="63" spans="1:136" customFormat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  <c r="CG63" s="285"/>
      <c r="CH63" s="285"/>
      <c r="CI63" s="285"/>
      <c r="CJ63" s="285"/>
      <c r="CK63" s="285"/>
      <c r="CL63" s="285"/>
      <c r="CM63" s="285"/>
      <c r="CN63" s="285"/>
      <c r="CO63" s="285"/>
      <c r="CP63" s="285"/>
      <c r="CQ63" s="285"/>
      <c r="CR63" s="285"/>
      <c r="CS63" s="285"/>
      <c r="CT63" s="285"/>
      <c r="CU63" s="285"/>
      <c r="CV63" s="285"/>
      <c r="CW63" s="285"/>
      <c r="CX63" s="285"/>
      <c r="CY63" s="285"/>
      <c r="CZ63" s="285"/>
      <c r="DA63" s="285"/>
      <c r="DB63" s="285"/>
      <c r="DC63" s="285"/>
      <c r="DD63" s="285"/>
      <c r="DE63" s="285"/>
      <c r="DF63" s="285"/>
      <c r="DG63" s="285"/>
      <c r="DH63" s="285"/>
      <c r="DI63" s="285"/>
      <c r="DJ63" s="285"/>
      <c r="DK63" s="285"/>
      <c r="DL63" s="285"/>
      <c r="DM63" s="285"/>
      <c r="DN63" s="285"/>
      <c r="DO63" s="285"/>
      <c r="DP63" s="285"/>
      <c r="DQ63" s="285"/>
      <c r="DR63" s="285"/>
      <c r="DS63" s="285"/>
      <c r="DT63" s="285"/>
      <c r="DU63" s="285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</row>
    <row r="64" spans="1:136" customForma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  <c r="CD64" s="285"/>
      <c r="CE64" s="285"/>
      <c r="CF64" s="285"/>
      <c r="CG64" s="285"/>
      <c r="CH64" s="285"/>
      <c r="CI64" s="285"/>
      <c r="CJ64" s="285"/>
      <c r="CK64" s="285"/>
      <c r="CL64" s="285"/>
      <c r="CM64" s="285"/>
      <c r="CN64" s="285"/>
      <c r="CO64" s="285"/>
      <c r="CP64" s="285"/>
      <c r="CQ64" s="285"/>
      <c r="CR64" s="285"/>
      <c r="CS64" s="285"/>
      <c r="CT64" s="285"/>
      <c r="CU64" s="285"/>
      <c r="CV64" s="285"/>
      <c r="CW64" s="285"/>
      <c r="CX64" s="285"/>
      <c r="CY64" s="285"/>
      <c r="CZ64" s="285"/>
      <c r="DA64" s="285"/>
      <c r="DB64" s="285"/>
      <c r="DC64" s="285"/>
      <c r="DD64" s="285"/>
      <c r="DE64" s="285"/>
      <c r="DF64" s="285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</row>
    <row r="65" spans="1:136" customForma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85"/>
      <c r="CE65" s="285"/>
      <c r="CF65" s="285"/>
      <c r="CG65" s="285"/>
      <c r="CH65" s="285"/>
      <c r="CI65" s="285"/>
      <c r="CJ65" s="285"/>
      <c r="CK65" s="285"/>
      <c r="CL65" s="285"/>
      <c r="CM65" s="285"/>
      <c r="CN65" s="285"/>
      <c r="CO65" s="285"/>
      <c r="CP65" s="285"/>
      <c r="CQ65" s="285"/>
      <c r="CR65" s="285"/>
      <c r="CS65" s="285"/>
      <c r="CT65" s="285"/>
      <c r="CU65" s="285"/>
      <c r="CV65" s="285"/>
      <c r="CW65" s="285"/>
      <c r="CX65" s="285"/>
      <c r="CY65" s="285"/>
      <c r="CZ65" s="285"/>
      <c r="DA65" s="285"/>
      <c r="DB65" s="285"/>
      <c r="DC65" s="285"/>
      <c r="DD65" s="285"/>
      <c r="DE65" s="285"/>
      <c r="DF65" s="285"/>
      <c r="DG65" s="285"/>
      <c r="DH65" s="285"/>
      <c r="DI65" s="285"/>
      <c r="DJ65" s="285"/>
      <c r="DK65" s="285"/>
      <c r="DL65" s="285"/>
      <c r="DM65" s="285"/>
      <c r="DN65" s="285"/>
      <c r="DO65" s="285"/>
      <c r="DP65" s="285"/>
      <c r="DQ65" s="285"/>
      <c r="DR65" s="285"/>
      <c r="DS65" s="285"/>
      <c r="DT65" s="285"/>
      <c r="DU65" s="285"/>
      <c r="DV65" s="285"/>
      <c r="DW65" s="285"/>
      <c r="DX65" s="285"/>
      <c r="DY65" s="285"/>
      <c r="DZ65" s="285"/>
      <c r="EA65" s="285"/>
      <c r="EB65" s="285"/>
      <c r="EC65" s="285"/>
      <c r="ED65" s="285"/>
      <c r="EE65" s="285"/>
      <c r="EF65" s="285"/>
    </row>
    <row r="66" spans="1:136" customForma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  <c r="CD66" s="285"/>
      <c r="CE66" s="285"/>
      <c r="CF66" s="285"/>
      <c r="CG66" s="285"/>
      <c r="CH66" s="285"/>
      <c r="CI66" s="285"/>
      <c r="CJ66" s="285"/>
      <c r="CK66" s="285"/>
      <c r="CL66" s="285"/>
      <c r="CM66" s="285"/>
      <c r="CN66" s="285"/>
      <c r="CO66" s="285"/>
      <c r="CP66" s="285"/>
      <c r="CQ66" s="285"/>
      <c r="CR66" s="285"/>
      <c r="CS66" s="285"/>
      <c r="CT66" s="285"/>
      <c r="CU66" s="285"/>
      <c r="CV66" s="285"/>
      <c r="CW66" s="285"/>
      <c r="CX66" s="285"/>
      <c r="CY66" s="285"/>
      <c r="CZ66" s="285"/>
      <c r="DA66" s="285"/>
      <c r="DB66" s="285"/>
      <c r="DC66" s="285"/>
      <c r="DD66" s="285"/>
      <c r="DE66" s="285"/>
      <c r="DF66" s="285"/>
      <c r="DG66" s="285"/>
      <c r="DH66" s="285"/>
      <c r="DI66" s="285"/>
      <c r="DJ66" s="285"/>
      <c r="DK66" s="285"/>
      <c r="DL66" s="285"/>
      <c r="DM66" s="285"/>
      <c r="DN66" s="285"/>
      <c r="DO66" s="285"/>
      <c r="DP66" s="285"/>
      <c r="DQ66" s="285"/>
      <c r="DR66" s="285"/>
      <c r="DS66" s="285"/>
      <c r="DT66" s="285"/>
      <c r="DU66" s="285"/>
      <c r="DV66" s="285"/>
      <c r="DW66" s="285"/>
      <c r="DX66" s="285"/>
      <c r="DY66" s="285"/>
      <c r="DZ66" s="285"/>
      <c r="EA66" s="285"/>
      <c r="EB66" s="285"/>
      <c r="EC66" s="285"/>
      <c r="ED66" s="285"/>
      <c r="EE66" s="285"/>
      <c r="EF66" s="285"/>
    </row>
    <row r="67" spans="1:136" customFormat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  <c r="CG67" s="285"/>
      <c r="CH67" s="285"/>
      <c r="CI67" s="285"/>
      <c r="CJ67" s="285"/>
      <c r="CK67" s="285"/>
      <c r="CL67" s="285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5"/>
      <c r="DE67" s="285"/>
      <c r="DF67" s="285"/>
      <c r="DG67" s="285"/>
      <c r="DH67" s="285"/>
      <c r="DI67" s="285"/>
      <c r="DJ67" s="285"/>
      <c r="DK67" s="285"/>
      <c r="DL67" s="285"/>
      <c r="DM67" s="285"/>
      <c r="DN67" s="285"/>
      <c r="DO67" s="285"/>
      <c r="DP67" s="285"/>
      <c r="DQ67" s="285"/>
      <c r="DR67" s="285"/>
      <c r="DS67" s="285"/>
      <c r="DT67" s="285"/>
      <c r="DU67" s="285"/>
      <c r="DV67" s="285"/>
      <c r="DW67" s="285"/>
      <c r="DX67" s="285"/>
      <c r="DY67" s="285"/>
      <c r="DZ67" s="285"/>
      <c r="EA67" s="285"/>
      <c r="EB67" s="285"/>
      <c r="EC67" s="285"/>
      <c r="ED67" s="285"/>
      <c r="EE67" s="285"/>
      <c r="EF67" s="285"/>
    </row>
    <row r="68" spans="1:136" customFormat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  <c r="CD68" s="285"/>
      <c r="CE68" s="285"/>
      <c r="CF68" s="285"/>
      <c r="CG68" s="285"/>
      <c r="CH68" s="285"/>
      <c r="CI68" s="285"/>
      <c r="CJ68" s="285"/>
      <c r="CK68" s="285"/>
      <c r="CL68" s="285"/>
      <c r="CM68" s="285"/>
      <c r="CN68" s="285"/>
      <c r="CO68" s="285"/>
      <c r="CP68" s="285"/>
      <c r="CQ68" s="285"/>
      <c r="CR68" s="285"/>
      <c r="CS68" s="285"/>
      <c r="CT68" s="285"/>
      <c r="CU68" s="285"/>
      <c r="CV68" s="285"/>
      <c r="CW68" s="285"/>
      <c r="CX68" s="285"/>
      <c r="CY68" s="285"/>
      <c r="CZ68" s="285"/>
      <c r="DA68" s="285"/>
      <c r="DB68" s="285"/>
      <c r="DC68" s="285"/>
      <c r="DD68" s="285"/>
      <c r="DE68" s="285"/>
      <c r="DF68" s="285"/>
      <c r="DG68" s="285"/>
      <c r="DH68" s="285"/>
      <c r="DI68" s="285"/>
      <c r="DJ68" s="285"/>
      <c r="DK68" s="285"/>
      <c r="DL68" s="285"/>
      <c r="DM68" s="285"/>
      <c r="DN68" s="285"/>
      <c r="DO68" s="285"/>
      <c r="DP68" s="285"/>
      <c r="DQ68" s="285"/>
      <c r="DR68" s="285"/>
      <c r="DS68" s="285"/>
      <c r="DT68" s="285"/>
      <c r="DU68" s="285"/>
      <c r="DV68" s="285"/>
      <c r="DW68" s="285"/>
      <c r="DX68" s="285"/>
      <c r="DY68" s="285"/>
      <c r="DZ68" s="285"/>
      <c r="EA68" s="285"/>
      <c r="EB68" s="285"/>
      <c r="EC68" s="285"/>
      <c r="ED68" s="285"/>
      <c r="EE68" s="285"/>
      <c r="EF68" s="285"/>
    </row>
    <row r="69" spans="1:136" customForma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5"/>
      <c r="DE69" s="285"/>
      <c r="DF69" s="285"/>
      <c r="DG69" s="285"/>
      <c r="DH69" s="285"/>
      <c r="DI69" s="285"/>
      <c r="DJ69" s="285"/>
      <c r="DK69" s="285"/>
      <c r="DL69" s="285"/>
      <c r="DM69" s="285"/>
      <c r="DN69" s="285"/>
      <c r="DO69" s="285"/>
      <c r="DP69" s="285"/>
      <c r="DQ69" s="285"/>
      <c r="DR69" s="285"/>
      <c r="DS69" s="285"/>
      <c r="DT69" s="285"/>
      <c r="DU69" s="285"/>
      <c r="DV69" s="285"/>
      <c r="DW69" s="285"/>
      <c r="DX69" s="285"/>
      <c r="DY69" s="285"/>
      <c r="DZ69" s="285"/>
      <c r="EA69" s="285"/>
      <c r="EB69" s="285"/>
      <c r="EC69" s="285"/>
      <c r="ED69" s="285"/>
      <c r="EE69" s="285"/>
      <c r="EF69" s="285"/>
    </row>
    <row r="70" spans="1:136" customForma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285"/>
      <c r="CX70" s="285"/>
      <c r="CY70" s="285"/>
      <c r="CZ70" s="285"/>
      <c r="DA70" s="285"/>
      <c r="DB70" s="285"/>
      <c r="DC70" s="285"/>
      <c r="DD70" s="285"/>
      <c r="DE70" s="285"/>
      <c r="DF70" s="285"/>
      <c r="DG70" s="285"/>
      <c r="DH70" s="285"/>
      <c r="DI70" s="285"/>
      <c r="DJ70" s="285"/>
      <c r="DK70" s="285"/>
      <c r="DL70" s="285"/>
      <c r="DM70" s="285"/>
      <c r="DN70" s="285"/>
      <c r="DO70" s="285"/>
      <c r="DP70" s="285"/>
      <c r="DQ70" s="285"/>
      <c r="DR70" s="285"/>
      <c r="DS70" s="285"/>
      <c r="DT70" s="285"/>
      <c r="DU70" s="285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</row>
    <row r="71" spans="1:136" customForma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285"/>
      <c r="DP71" s="285"/>
      <c r="DQ71" s="285"/>
      <c r="DR71" s="285"/>
      <c r="DS71" s="285"/>
      <c r="DT71" s="285"/>
      <c r="DU71" s="285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</row>
    <row r="72" spans="1:136" customFormat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CW72" s="285"/>
      <c r="CX72" s="285"/>
      <c r="CY72" s="285"/>
      <c r="CZ72" s="285"/>
      <c r="DA72" s="285"/>
      <c r="DB72" s="285"/>
      <c r="DC72" s="285"/>
      <c r="DD72" s="285"/>
      <c r="DE72" s="285"/>
      <c r="DF72" s="285"/>
      <c r="DG72" s="285"/>
      <c r="DH72" s="285"/>
      <c r="DI72" s="285"/>
      <c r="DJ72" s="285"/>
      <c r="DK72" s="285"/>
      <c r="DL72" s="285"/>
      <c r="DM72" s="285"/>
      <c r="DN72" s="285"/>
      <c r="DO72" s="285"/>
      <c r="DP72" s="285"/>
      <c r="DQ72" s="285"/>
      <c r="DR72" s="285"/>
      <c r="DS72" s="285"/>
      <c r="DT72" s="285"/>
      <c r="DU72" s="285"/>
      <c r="DV72" s="285"/>
      <c r="DW72" s="285"/>
      <c r="DX72" s="285"/>
      <c r="DY72" s="285"/>
      <c r="DZ72" s="285"/>
      <c r="EA72" s="285"/>
      <c r="EB72" s="285"/>
      <c r="EC72" s="285"/>
      <c r="ED72" s="285"/>
      <c r="EE72" s="285"/>
      <c r="EF72" s="285"/>
    </row>
    <row r="73" spans="1:136" customFormat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285"/>
      <c r="DP73" s="285"/>
      <c r="DQ73" s="285"/>
      <c r="DR73" s="285"/>
      <c r="DS73" s="285"/>
      <c r="DT73" s="285"/>
      <c r="DU73" s="285"/>
      <c r="DV73" s="285"/>
      <c r="DW73" s="285"/>
      <c r="DX73" s="285"/>
      <c r="DY73" s="285"/>
      <c r="DZ73" s="285"/>
      <c r="EA73" s="285"/>
      <c r="EB73" s="285"/>
      <c r="EC73" s="285"/>
      <c r="ED73" s="285"/>
      <c r="EE73" s="285"/>
      <c r="EF73" s="285"/>
    </row>
    <row r="74" spans="1:136" customForma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285"/>
      <c r="CU74" s="285"/>
      <c r="CV74" s="285"/>
      <c r="CW74" s="285"/>
      <c r="CX74" s="285"/>
      <c r="CY74" s="285"/>
      <c r="CZ74" s="285"/>
      <c r="DA74" s="285"/>
      <c r="DB74" s="285"/>
      <c r="DC74" s="285"/>
      <c r="DD74" s="285"/>
      <c r="DE74" s="285"/>
      <c r="DF74" s="285"/>
      <c r="DG74" s="285"/>
      <c r="DH74" s="285"/>
      <c r="DI74" s="285"/>
      <c r="DJ74" s="285"/>
      <c r="DK74" s="285"/>
      <c r="DL74" s="285"/>
      <c r="DM74" s="285"/>
      <c r="DN74" s="285"/>
      <c r="DO74" s="285"/>
      <c r="DP74" s="285"/>
      <c r="DQ74" s="285"/>
      <c r="DR74" s="285"/>
      <c r="DS74" s="285"/>
      <c r="DT74" s="285"/>
      <c r="DU74" s="285"/>
      <c r="DV74" s="285"/>
      <c r="DW74" s="285"/>
      <c r="DX74" s="285"/>
      <c r="DY74" s="285"/>
      <c r="DZ74" s="285"/>
      <c r="EA74" s="285"/>
      <c r="EB74" s="285"/>
      <c r="EC74" s="285"/>
      <c r="ED74" s="285"/>
      <c r="EE74" s="285"/>
      <c r="EF74" s="285"/>
    </row>
    <row r="75" spans="1:136" customForma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5"/>
      <c r="DE75" s="285"/>
      <c r="DF75" s="285"/>
      <c r="DG75" s="285"/>
      <c r="DH75" s="285"/>
      <c r="DI75" s="285"/>
      <c r="DJ75" s="285"/>
      <c r="DK75" s="285"/>
      <c r="DL75" s="285"/>
      <c r="DM75" s="285"/>
      <c r="DN75" s="285"/>
      <c r="DO75" s="285"/>
      <c r="DP75" s="285"/>
      <c r="DQ75" s="285"/>
      <c r="DR75" s="285"/>
      <c r="DS75" s="285"/>
      <c r="DT75" s="285"/>
      <c r="DU75" s="285"/>
      <c r="DV75" s="285"/>
      <c r="DW75" s="285"/>
      <c r="DX75" s="285"/>
      <c r="DY75" s="285"/>
      <c r="DZ75" s="285"/>
      <c r="EA75" s="285"/>
      <c r="EB75" s="285"/>
      <c r="EC75" s="285"/>
      <c r="ED75" s="285"/>
      <c r="EE75" s="285"/>
      <c r="EF75" s="285"/>
    </row>
    <row r="76" spans="1:136" customForma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285"/>
      <c r="CG76" s="285"/>
      <c r="CH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I76" s="285"/>
      <c r="DJ76" s="285"/>
      <c r="DK76" s="285"/>
      <c r="DL76" s="285"/>
      <c r="DM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  <c r="EA76" s="285"/>
      <c r="EB76" s="285"/>
      <c r="EC76" s="285"/>
      <c r="ED76" s="285"/>
      <c r="EE76" s="285"/>
      <c r="EF76" s="285"/>
    </row>
    <row r="77" spans="1:136" customFormat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</row>
    <row r="78" spans="1:136" customFormat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285"/>
      <c r="CG78" s="285"/>
      <c r="CH78" s="285"/>
      <c r="CI78" s="285"/>
      <c r="CJ78" s="285"/>
      <c r="CK78" s="285"/>
      <c r="CL78" s="285"/>
      <c r="CM78" s="285"/>
      <c r="CN78" s="285"/>
      <c r="CO78" s="285"/>
      <c r="CP78" s="285"/>
      <c r="CQ78" s="285"/>
      <c r="CR78" s="285"/>
      <c r="CS78" s="285"/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</row>
    <row r="79" spans="1:136" customForma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  <c r="CD79" s="285"/>
      <c r="CE79" s="285"/>
      <c r="CF79" s="285"/>
      <c r="CG79" s="285"/>
      <c r="CH79" s="285"/>
      <c r="CI79" s="285"/>
      <c r="CJ79" s="285"/>
      <c r="CK79" s="285"/>
      <c r="CL79" s="285"/>
      <c r="CM79" s="285"/>
      <c r="CN79" s="285"/>
      <c r="CO79" s="285"/>
      <c r="CP79" s="285"/>
      <c r="CQ79" s="285"/>
      <c r="CR79" s="285"/>
      <c r="CS79" s="285"/>
      <c r="CT79" s="285"/>
      <c r="CU79" s="285"/>
      <c r="CV79" s="285"/>
      <c r="CW79" s="285"/>
      <c r="CX79" s="285"/>
      <c r="CY79" s="285"/>
      <c r="CZ79" s="285"/>
      <c r="DA79" s="285"/>
      <c r="DB79" s="285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  <c r="EA79" s="285"/>
      <c r="EB79" s="285"/>
      <c r="EC79" s="285"/>
      <c r="ED79" s="285"/>
      <c r="EE79" s="285"/>
      <c r="EF79" s="285"/>
    </row>
    <row r="80" spans="1:136" customForma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  <c r="CD80" s="285"/>
      <c r="CE80" s="285"/>
      <c r="CF80" s="285"/>
      <c r="CG80" s="285"/>
      <c r="CH80" s="285"/>
      <c r="CI80" s="285"/>
      <c r="CJ80" s="285"/>
      <c r="CK80" s="285"/>
      <c r="CL80" s="285"/>
      <c r="CM80" s="285"/>
      <c r="CN80" s="285"/>
      <c r="CO80" s="285"/>
      <c r="CP80" s="285"/>
      <c r="CQ80" s="285"/>
      <c r="CR80" s="285"/>
      <c r="CS80" s="285"/>
      <c r="CT80" s="285"/>
      <c r="CU80" s="285"/>
      <c r="CV80" s="285"/>
      <c r="CW80" s="285"/>
      <c r="CX80" s="285"/>
      <c r="CY80" s="285"/>
      <c r="CZ80" s="285"/>
      <c r="DA80" s="285"/>
      <c r="DB80" s="285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  <c r="EA80" s="285"/>
      <c r="EB80" s="285"/>
      <c r="EC80" s="285"/>
      <c r="ED80" s="285"/>
      <c r="EE80" s="285"/>
      <c r="EF80" s="285"/>
    </row>
    <row r="81" spans="1:136" customForma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5"/>
      <c r="CB81" s="285"/>
      <c r="CC81" s="285"/>
      <c r="CD81" s="285"/>
      <c r="CE81" s="285"/>
      <c r="CF81" s="285"/>
      <c r="CG81" s="285"/>
      <c r="CH81" s="285"/>
      <c r="CI81" s="285"/>
      <c r="CJ81" s="285"/>
      <c r="CK81" s="285"/>
      <c r="CL81" s="285"/>
      <c r="CM81" s="285"/>
      <c r="CN81" s="285"/>
      <c r="CO81" s="285"/>
      <c r="CP81" s="285"/>
      <c r="CQ81" s="285"/>
      <c r="CR81" s="285"/>
      <c r="CS81" s="285"/>
      <c r="CT81" s="285"/>
      <c r="CU81" s="285"/>
      <c r="CV81" s="285"/>
      <c r="CW81" s="285"/>
      <c r="CX81" s="285"/>
      <c r="CY81" s="285"/>
      <c r="CZ81" s="285"/>
      <c r="DA81" s="285"/>
      <c r="DB81" s="285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  <c r="EA81" s="285"/>
      <c r="EB81" s="285"/>
      <c r="EC81" s="285"/>
      <c r="ED81" s="285"/>
      <c r="EE81" s="285"/>
      <c r="EF81" s="285"/>
    </row>
    <row r="82" spans="1:136" customFormat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  <c r="CD82" s="285"/>
      <c r="CE82" s="285"/>
      <c r="CF82" s="285"/>
      <c r="CG82" s="285"/>
      <c r="CH82" s="285"/>
      <c r="CI82" s="285"/>
      <c r="CJ82" s="285"/>
      <c r="CK82" s="285"/>
      <c r="CL82" s="285"/>
      <c r="CM82" s="285"/>
      <c r="CN82" s="285"/>
      <c r="CO82" s="285"/>
      <c r="CP82" s="285"/>
      <c r="CQ82" s="285"/>
      <c r="CR82" s="285"/>
      <c r="CS82" s="285"/>
      <c r="CT82" s="285"/>
      <c r="CU82" s="285"/>
      <c r="CV82" s="285"/>
      <c r="CW82" s="285"/>
      <c r="CX82" s="285"/>
      <c r="CY82" s="285"/>
      <c r="CZ82" s="285"/>
      <c r="DA82" s="285"/>
      <c r="DB82" s="285"/>
      <c r="DC82" s="285"/>
      <c r="DD82" s="285"/>
      <c r="DE82" s="285"/>
      <c r="DF82" s="285"/>
      <c r="DG82" s="285"/>
      <c r="DH82" s="285"/>
      <c r="DI82" s="285"/>
      <c r="DJ82" s="285"/>
      <c r="DK82" s="285"/>
      <c r="DL82" s="285"/>
      <c r="DM82" s="285"/>
      <c r="DN82" s="285"/>
      <c r="DO82" s="285"/>
      <c r="DP82" s="285"/>
      <c r="DQ82" s="285"/>
      <c r="DR82" s="285"/>
      <c r="DS82" s="285"/>
      <c r="DT82" s="285"/>
      <c r="DU82" s="285"/>
      <c r="DV82" s="285"/>
      <c r="DW82" s="285"/>
      <c r="DX82" s="285"/>
      <c r="DY82" s="285"/>
      <c r="DZ82" s="285"/>
      <c r="EA82" s="285"/>
      <c r="EB82" s="285"/>
      <c r="EC82" s="285"/>
      <c r="ED82" s="285"/>
      <c r="EE82" s="285"/>
      <c r="EF82" s="285"/>
    </row>
    <row r="83" spans="1:136" customFormat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5"/>
      <c r="CB83" s="285"/>
      <c r="CC83" s="285"/>
      <c r="CD83" s="285"/>
      <c r="CE83" s="285"/>
      <c r="CF83" s="285"/>
      <c r="CG83" s="285"/>
      <c r="CH83" s="285"/>
      <c r="CI83" s="285"/>
      <c r="CJ83" s="285"/>
      <c r="CK83" s="285"/>
      <c r="CL83" s="285"/>
      <c r="CM83" s="285"/>
      <c r="CN83" s="285"/>
      <c r="CO83" s="285"/>
      <c r="CP83" s="285"/>
      <c r="CQ83" s="285"/>
      <c r="CR83" s="285"/>
      <c r="CS83" s="285"/>
      <c r="CT83" s="285"/>
      <c r="CU83" s="285"/>
      <c r="CV83" s="285"/>
      <c r="CW83" s="285"/>
      <c r="CX83" s="285"/>
      <c r="CY83" s="285"/>
      <c r="CZ83" s="285"/>
      <c r="DA83" s="285"/>
      <c r="DB83" s="285"/>
      <c r="DC83" s="285"/>
      <c r="DD83" s="285"/>
      <c r="DE83" s="285"/>
      <c r="DF83" s="285"/>
      <c r="DG83" s="285"/>
      <c r="DH83" s="285"/>
      <c r="DI83" s="285"/>
      <c r="DJ83" s="285"/>
      <c r="DK83" s="285"/>
      <c r="DL83" s="285"/>
      <c r="DM83" s="285"/>
      <c r="DN83" s="285"/>
      <c r="DO83" s="285"/>
      <c r="DP83" s="285"/>
      <c r="DQ83" s="285"/>
      <c r="DR83" s="285"/>
      <c r="DS83" s="285"/>
      <c r="DT83" s="285"/>
      <c r="DU83" s="285"/>
      <c r="DV83" s="285"/>
      <c r="DW83" s="285"/>
      <c r="DX83" s="285"/>
      <c r="DY83" s="285"/>
      <c r="DZ83" s="285"/>
      <c r="EA83" s="285"/>
      <c r="EB83" s="285"/>
      <c r="EC83" s="285"/>
      <c r="ED83" s="285"/>
      <c r="EE83" s="285"/>
      <c r="EF83" s="285"/>
    </row>
    <row r="84" spans="1:136" customForma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  <c r="CD84" s="285"/>
      <c r="CE84" s="285"/>
      <c r="CF84" s="285"/>
      <c r="CG84" s="285"/>
      <c r="CH84" s="285"/>
      <c r="CI84" s="285"/>
      <c r="CJ84" s="285"/>
      <c r="CK84" s="285"/>
      <c r="CL84" s="285"/>
      <c r="CM84" s="285"/>
      <c r="CN84" s="285"/>
      <c r="CO84" s="285"/>
      <c r="CP84" s="285"/>
      <c r="CQ84" s="285"/>
      <c r="CR84" s="285"/>
      <c r="CS84" s="285"/>
      <c r="CT84" s="285"/>
      <c r="CU84" s="285"/>
      <c r="CV84" s="285"/>
      <c r="CW84" s="285"/>
      <c r="CX84" s="285"/>
      <c r="CY84" s="285"/>
      <c r="CZ84" s="285"/>
      <c r="DA84" s="285"/>
      <c r="DB84" s="285"/>
      <c r="DC84" s="285"/>
      <c r="DD84" s="285"/>
      <c r="DE84" s="285"/>
      <c r="DF84" s="285"/>
      <c r="DG84" s="285"/>
      <c r="DH84" s="285"/>
      <c r="DI84" s="285"/>
      <c r="DJ84" s="285"/>
      <c r="DK84" s="285"/>
      <c r="DL84" s="285"/>
      <c r="DM84" s="285"/>
      <c r="DN84" s="285"/>
      <c r="DO84" s="285"/>
      <c r="DP84" s="285"/>
      <c r="DQ84" s="285"/>
      <c r="DR84" s="285"/>
      <c r="DS84" s="285"/>
      <c r="DT84" s="285"/>
      <c r="DU84" s="285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</row>
    <row r="85" spans="1:136" customForma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5"/>
      <c r="CB85" s="285"/>
      <c r="CC85" s="285"/>
      <c r="CD85" s="285"/>
      <c r="CE85" s="285"/>
      <c r="CF85" s="285"/>
      <c r="CG85" s="285"/>
      <c r="CH85" s="285"/>
      <c r="CI85" s="285"/>
      <c r="CJ85" s="285"/>
      <c r="CK85" s="285"/>
      <c r="CL85" s="285"/>
      <c r="CM85" s="285"/>
      <c r="CN85" s="285"/>
      <c r="CO85" s="285"/>
      <c r="CP85" s="285"/>
      <c r="CQ85" s="285"/>
      <c r="CR85" s="285"/>
      <c r="CS85" s="285"/>
      <c r="CT85" s="285"/>
      <c r="CU85" s="285"/>
      <c r="CV85" s="285"/>
      <c r="CW85" s="285"/>
      <c r="CX85" s="285"/>
      <c r="CY85" s="285"/>
      <c r="CZ85" s="285"/>
      <c r="DA85" s="285"/>
      <c r="DB85" s="285"/>
      <c r="DC85" s="285"/>
      <c r="DD85" s="285"/>
      <c r="DE85" s="285"/>
      <c r="DF85" s="285"/>
      <c r="DG85" s="285"/>
      <c r="DH85" s="285"/>
      <c r="DI85" s="285"/>
      <c r="DJ85" s="285"/>
      <c r="DK85" s="285"/>
      <c r="DL85" s="285"/>
      <c r="DM85" s="285"/>
      <c r="DN85" s="285"/>
      <c r="DO85" s="285"/>
      <c r="DP85" s="285"/>
      <c r="DQ85" s="285"/>
      <c r="DR85" s="285"/>
      <c r="DS85" s="285"/>
      <c r="DT85" s="285"/>
      <c r="DU85" s="285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</row>
    <row r="86" spans="1:136" customForma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  <c r="CD86" s="285"/>
      <c r="CE86" s="285"/>
      <c r="CF86" s="285"/>
      <c r="CG86" s="285"/>
      <c r="CH86" s="285"/>
      <c r="CI86" s="285"/>
      <c r="CJ86" s="285"/>
      <c r="CK86" s="285"/>
      <c r="CL86" s="285"/>
      <c r="CM86" s="285"/>
      <c r="CN86" s="285"/>
      <c r="CO86" s="285"/>
      <c r="CP86" s="285"/>
      <c r="CQ86" s="285"/>
      <c r="CR86" s="285"/>
      <c r="CS86" s="285"/>
      <c r="CT86" s="285"/>
      <c r="CU86" s="285"/>
      <c r="CV86" s="285"/>
      <c r="CW86" s="285"/>
      <c r="CX86" s="285"/>
      <c r="CY86" s="285"/>
      <c r="CZ86" s="285"/>
      <c r="DA86" s="285"/>
      <c r="DB86" s="285"/>
      <c r="DC86" s="285"/>
      <c r="DD86" s="285"/>
      <c r="DE86" s="285"/>
      <c r="DF86" s="285"/>
      <c r="DG86" s="285"/>
      <c r="DH86" s="285"/>
      <c r="DI86" s="285"/>
      <c r="DJ86" s="285"/>
      <c r="DK86" s="285"/>
      <c r="DL86" s="285"/>
      <c r="DM86" s="285"/>
      <c r="DN86" s="285"/>
      <c r="DO86" s="285"/>
      <c r="DP86" s="285"/>
      <c r="DQ86" s="285"/>
      <c r="DR86" s="285"/>
      <c r="DS86" s="285"/>
      <c r="DT86" s="285"/>
      <c r="DU86" s="285"/>
      <c r="DV86" s="285"/>
      <c r="DW86" s="285"/>
      <c r="DX86" s="285"/>
      <c r="DY86" s="285"/>
      <c r="DZ86" s="285"/>
      <c r="EA86" s="285"/>
      <c r="EB86" s="285"/>
      <c r="EC86" s="285"/>
      <c r="ED86" s="285"/>
      <c r="EE86" s="285"/>
      <c r="EF86" s="285"/>
    </row>
    <row r="87" spans="1:136" customFormat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5"/>
      <c r="CB87" s="285"/>
      <c r="CC87" s="285"/>
      <c r="CD87" s="285"/>
      <c r="CE87" s="285"/>
      <c r="CF87" s="285"/>
      <c r="CG87" s="285"/>
      <c r="CH87" s="285"/>
      <c r="CI87" s="285"/>
      <c r="CJ87" s="285"/>
      <c r="CK87" s="285"/>
      <c r="CL87" s="285"/>
      <c r="CM87" s="285"/>
      <c r="CN87" s="285"/>
      <c r="CO87" s="285"/>
      <c r="CP87" s="285"/>
      <c r="CQ87" s="285"/>
      <c r="CR87" s="285"/>
      <c r="CS87" s="285"/>
      <c r="CT87" s="285"/>
      <c r="CU87" s="285"/>
      <c r="CV87" s="285"/>
      <c r="CW87" s="285"/>
      <c r="CX87" s="285"/>
      <c r="CY87" s="285"/>
      <c r="CZ87" s="285"/>
      <c r="DA87" s="285"/>
      <c r="DB87" s="285"/>
      <c r="DC87" s="285"/>
      <c r="DD87" s="285"/>
      <c r="DE87" s="285"/>
      <c r="DF87" s="285"/>
      <c r="DG87" s="285"/>
      <c r="DH87" s="285"/>
      <c r="DI87" s="285"/>
      <c r="DJ87" s="285"/>
      <c r="DK87" s="285"/>
      <c r="DL87" s="285"/>
      <c r="DM87" s="285"/>
      <c r="DN87" s="285"/>
      <c r="DO87" s="285"/>
      <c r="DP87" s="285"/>
      <c r="DQ87" s="285"/>
      <c r="DR87" s="285"/>
      <c r="DS87" s="285"/>
      <c r="DT87" s="285"/>
      <c r="DU87" s="285"/>
      <c r="DV87" s="285"/>
      <c r="DW87" s="285"/>
      <c r="DX87" s="285"/>
      <c r="DY87" s="285"/>
      <c r="DZ87" s="285"/>
      <c r="EA87" s="285"/>
      <c r="EB87" s="285"/>
      <c r="EC87" s="285"/>
      <c r="ED87" s="285"/>
      <c r="EE87" s="285"/>
      <c r="EF87" s="285"/>
    </row>
    <row r="88" spans="1:136" customFormat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285"/>
      <c r="EE88" s="285"/>
      <c r="EF88" s="285"/>
    </row>
    <row r="89" spans="1:136" customForma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5"/>
      <c r="CB89" s="285"/>
      <c r="CC89" s="285"/>
      <c r="CD89" s="285"/>
      <c r="CE89" s="285"/>
      <c r="CF89" s="285"/>
      <c r="CG89" s="285"/>
      <c r="CH89" s="285"/>
      <c r="CI89" s="285"/>
      <c r="CJ89" s="285"/>
      <c r="CK89" s="285"/>
      <c r="CL89" s="285"/>
      <c r="CM89" s="285"/>
      <c r="CN89" s="285"/>
      <c r="CO89" s="285"/>
      <c r="CP89" s="285"/>
      <c r="CQ89" s="285"/>
      <c r="CR89" s="285"/>
      <c r="CS89" s="285"/>
      <c r="CT89" s="285"/>
      <c r="CU89" s="285"/>
      <c r="CV89" s="285"/>
      <c r="CW89" s="285"/>
      <c r="CX89" s="285"/>
      <c r="CY89" s="285"/>
      <c r="CZ89" s="285"/>
      <c r="DA89" s="285"/>
      <c r="DB89" s="285"/>
      <c r="DC89" s="285"/>
      <c r="DD89" s="285"/>
      <c r="DE89" s="285"/>
      <c r="DF89" s="285"/>
      <c r="DG89" s="285"/>
      <c r="DH89" s="285"/>
      <c r="DI89" s="285"/>
      <c r="DJ89" s="285"/>
      <c r="DK89" s="285"/>
      <c r="DL89" s="285"/>
      <c r="DM89" s="285"/>
      <c r="DN89" s="285"/>
      <c r="DO89" s="285"/>
      <c r="DP89" s="285"/>
      <c r="DQ89" s="285"/>
      <c r="DR89" s="285"/>
      <c r="DS89" s="285"/>
      <c r="DT89" s="285"/>
      <c r="DU89" s="285"/>
      <c r="DV89" s="285"/>
      <c r="DW89" s="285"/>
      <c r="DX89" s="285"/>
      <c r="DY89" s="285"/>
      <c r="DZ89" s="285"/>
      <c r="EA89" s="285"/>
      <c r="EB89" s="285"/>
      <c r="EC89" s="285"/>
      <c r="ED89" s="285"/>
      <c r="EE89" s="285"/>
      <c r="EF89" s="285"/>
    </row>
    <row r="90" spans="1:136" customForma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285"/>
      <c r="CG90" s="285"/>
      <c r="CH90" s="285"/>
      <c r="CI90" s="285"/>
      <c r="CJ90" s="285"/>
      <c r="CK90" s="285"/>
      <c r="CL90" s="285"/>
      <c r="CM90" s="285"/>
      <c r="CN90" s="285"/>
      <c r="CO90" s="285"/>
      <c r="CP90" s="285"/>
      <c r="CQ90" s="285"/>
      <c r="CR90" s="285"/>
      <c r="CS90" s="285"/>
      <c r="CT90" s="285"/>
      <c r="CU90" s="285"/>
      <c r="CV90" s="285"/>
      <c r="CW90" s="285"/>
      <c r="CX90" s="285"/>
      <c r="CY90" s="285"/>
      <c r="CZ90" s="285"/>
      <c r="DA90" s="285"/>
      <c r="DB90" s="285"/>
      <c r="DC90" s="285"/>
      <c r="DD90" s="285"/>
      <c r="DE90" s="285"/>
      <c r="DF90" s="285"/>
      <c r="DG90" s="285"/>
      <c r="DH90" s="285"/>
      <c r="DI90" s="285"/>
      <c r="DJ90" s="285"/>
      <c r="DK90" s="285"/>
      <c r="DL90" s="285"/>
      <c r="DM90" s="285"/>
      <c r="DN90" s="285"/>
      <c r="DO90" s="285"/>
      <c r="DP90" s="285"/>
      <c r="DQ90" s="285"/>
      <c r="DR90" s="285"/>
      <c r="DS90" s="285"/>
      <c r="DT90" s="285"/>
      <c r="DU90" s="285"/>
      <c r="DV90" s="285"/>
      <c r="DW90" s="285"/>
      <c r="DX90" s="285"/>
      <c r="DY90" s="285"/>
      <c r="DZ90" s="285"/>
      <c r="EA90" s="285"/>
      <c r="EB90" s="285"/>
      <c r="EC90" s="285"/>
      <c r="ED90" s="285"/>
      <c r="EE90" s="285"/>
      <c r="EF90" s="285"/>
    </row>
    <row r="91" spans="1:136" customForma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5"/>
      <c r="DB91" s="285"/>
      <c r="DC91" s="285"/>
      <c r="DD91" s="285"/>
      <c r="DE91" s="285"/>
      <c r="DF91" s="285"/>
      <c r="DG91" s="285"/>
      <c r="DH91" s="285"/>
      <c r="DI91" s="285"/>
      <c r="DJ91" s="285"/>
      <c r="DK91" s="285"/>
      <c r="DL91" s="285"/>
      <c r="DM91" s="285"/>
      <c r="DN91" s="285"/>
      <c r="DO91" s="285"/>
      <c r="DP91" s="285"/>
      <c r="DQ91" s="285"/>
      <c r="DR91" s="285"/>
      <c r="DS91" s="285"/>
      <c r="DT91" s="285"/>
      <c r="DU91" s="285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</row>
    <row r="92" spans="1:136" customFormat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</row>
    <row r="93" spans="1:136" customFormat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</row>
    <row r="94" spans="1:136" customFormat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285"/>
      <c r="DI94" s="285"/>
      <c r="DJ94" s="285"/>
      <c r="DK94" s="285"/>
      <c r="DL94" s="285"/>
      <c r="DM94" s="285"/>
      <c r="DN94" s="285"/>
      <c r="DO94" s="285"/>
      <c r="DP94" s="285"/>
      <c r="DQ94" s="285"/>
      <c r="DR94" s="285"/>
      <c r="DS94" s="285"/>
      <c r="DT94" s="285"/>
      <c r="DU94" s="285"/>
      <c r="DV94" s="285"/>
      <c r="DW94" s="285"/>
      <c r="DX94" s="285"/>
      <c r="DY94" s="285"/>
      <c r="DZ94" s="285"/>
      <c r="EA94" s="285"/>
      <c r="EB94" s="285"/>
      <c r="EC94" s="285"/>
      <c r="ED94" s="285"/>
      <c r="EE94" s="285"/>
      <c r="EF94" s="285"/>
    </row>
    <row r="95" spans="1:136" customForma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</row>
    <row r="96" spans="1:136" customForma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  <c r="CR96" s="285"/>
      <c r="CS96" s="285"/>
      <c r="CT96" s="285"/>
      <c r="CU96" s="285"/>
      <c r="CV96" s="285"/>
      <c r="CW96" s="285"/>
      <c r="CX96" s="285"/>
      <c r="CY96" s="285"/>
      <c r="CZ96" s="285"/>
      <c r="DA96" s="285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</row>
    <row r="97" spans="1:136" customFormat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285"/>
      <c r="DO97" s="285"/>
      <c r="DP97" s="285"/>
      <c r="DQ97" s="285"/>
      <c r="DR97" s="285"/>
      <c r="DS97" s="285"/>
      <c r="DT97" s="285"/>
      <c r="DU97" s="285"/>
      <c r="DV97" s="285"/>
      <c r="DW97" s="285"/>
      <c r="DX97" s="285"/>
      <c r="DY97" s="285"/>
      <c r="DZ97" s="285"/>
      <c r="EA97" s="285"/>
      <c r="EB97" s="285"/>
      <c r="EC97" s="285"/>
      <c r="ED97" s="285"/>
      <c r="EE97" s="285"/>
      <c r="EF97" s="285"/>
    </row>
    <row r="98" spans="1:136" customFormat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</row>
    <row r="99" spans="1:136" customForma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285"/>
      <c r="DO99" s="285"/>
      <c r="DP99" s="285"/>
      <c r="DQ99" s="285"/>
      <c r="DR99" s="285"/>
      <c r="DS99" s="285"/>
      <c r="DT99" s="285"/>
      <c r="DU99" s="285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</row>
    <row r="100" spans="1:136" customForma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285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285"/>
      <c r="DO100" s="285"/>
      <c r="DP100" s="285"/>
      <c r="DQ100" s="285"/>
      <c r="DR100" s="285"/>
      <c r="DS100" s="285"/>
      <c r="DT100" s="285"/>
      <c r="DU100" s="285"/>
      <c r="DV100" s="285"/>
      <c r="DW100" s="285"/>
      <c r="DX100" s="285"/>
      <c r="DY100" s="285"/>
      <c r="DZ100" s="285"/>
      <c r="EA100" s="285"/>
      <c r="EB100" s="285"/>
      <c r="EC100" s="285"/>
      <c r="ED100" s="285"/>
      <c r="EE100" s="285"/>
      <c r="EF100" s="285"/>
    </row>
    <row r="101" spans="1:136" customForma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  <c r="EA101" s="285"/>
      <c r="EB101" s="285"/>
      <c r="EC101" s="285"/>
      <c r="ED101" s="285"/>
      <c r="EE101" s="285"/>
      <c r="EF101" s="285"/>
    </row>
    <row r="102" spans="1:136" customFormat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</row>
    <row r="103" spans="1:136" customFormat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</row>
    <row r="104" spans="1:136" customForma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285"/>
      <c r="CG104" s="285"/>
      <c r="CH104" s="285"/>
      <c r="CI104" s="285"/>
      <c r="CJ104" s="285"/>
      <c r="CK104" s="285"/>
      <c r="CL104" s="285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5"/>
      <c r="DA104" s="285"/>
      <c r="DB104" s="285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</row>
    <row r="105" spans="1:136" customForma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</row>
    <row r="106" spans="1:136" customForma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  <c r="CP106" s="285"/>
      <c r="CQ106" s="285"/>
      <c r="CR106" s="285"/>
      <c r="CS106" s="285"/>
      <c r="CT106" s="285"/>
      <c r="CU106" s="285"/>
      <c r="CV106" s="285"/>
      <c r="CW106" s="285"/>
      <c r="CX106" s="285"/>
      <c r="CY106" s="285"/>
      <c r="CZ106" s="285"/>
      <c r="DA106" s="285"/>
      <c r="DB106" s="285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</row>
    <row r="107" spans="1:136" customFormat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5"/>
      <c r="DE107" s="285"/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285"/>
      <c r="DP107" s="285"/>
      <c r="DQ107" s="285"/>
      <c r="DR107" s="285"/>
      <c r="DS107" s="285"/>
      <c r="DT107" s="285"/>
      <c r="DU107" s="285"/>
      <c r="DV107" s="285"/>
      <c r="DW107" s="285"/>
      <c r="DX107" s="285"/>
      <c r="DY107" s="285"/>
      <c r="DZ107" s="285"/>
      <c r="EA107" s="285"/>
      <c r="EB107" s="285"/>
      <c r="EC107" s="285"/>
      <c r="ED107" s="285"/>
      <c r="EE107" s="285"/>
      <c r="EF107" s="285"/>
    </row>
    <row r="108" spans="1:136" customFormat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  <c r="CR108" s="285"/>
      <c r="CS108" s="285"/>
      <c r="CT108" s="285"/>
      <c r="CU108" s="285"/>
      <c r="CV108" s="285"/>
      <c r="CW108" s="285"/>
      <c r="CX108" s="285"/>
      <c r="CY108" s="285"/>
      <c r="CZ108" s="285"/>
      <c r="DA108" s="285"/>
      <c r="DB108" s="285"/>
      <c r="DC108" s="285"/>
      <c r="DD108" s="285"/>
      <c r="DE108" s="285"/>
      <c r="DF108" s="285"/>
      <c r="DG108" s="285"/>
      <c r="DH108" s="285"/>
      <c r="DI108" s="285"/>
      <c r="DJ108" s="285"/>
      <c r="DK108" s="285"/>
      <c r="DL108" s="285"/>
      <c r="DM108" s="285"/>
      <c r="DN108" s="285"/>
      <c r="DO108" s="285"/>
      <c r="DP108" s="285"/>
      <c r="DQ108" s="285"/>
      <c r="DR108" s="285"/>
      <c r="DS108" s="285"/>
      <c r="DT108" s="285"/>
      <c r="DU108" s="285"/>
      <c r="DV108" s="285"/>
      <c r="DW108" s="285"/>
      <c r="DX108" s="285"/>
      <c r="DY108" s="285"/>
      <c r="DZ108" s="285"/>
      <c r="EA108" s="285"/>
      <c r="EB108" s="285"/>
      <c r="EC108" s="285"/>
      <c r="ED108" s="285"/>
      <c r="EE108" s="285"/>
      <c r="EF108" s="285"/>
    </row>
    <row r="109" spans="1:136" customForma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5"/>
      <c r="DE109" s="285"/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285"/>
      <c r="DP109" s="285"/>
      <c r="DQ109" s="285"/>
      <c r="DR109" s="285"/>
      <c r="DS109" s="285"/>
      <c r="DT109" s="285"/>
      <c r="DU109" s="285"/>
      <c r="DV109" s="285"/>
      <c r="DW109" s="285"/>
      <c r="DX109" s="285"/>
      <c r="DY109" s="285"/>
      <c r="DZ109" s="285"/>
      <c r="EA109" s="285"/>
      <c r="EB109" s="285"/>
      <c r="EC109" s="285"/>
      <c r="ED109" s="285"/>
      <c r="EE109" s="285"/>
      <c r="EF109" s="285"/>
    </row>
    <row r="110" spans="1:136" customForma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  <c r="CR110" s="285"/>
      <c r="CS110" s="285"/>
      <c r="CT110" s="285"/>
      <c r="CU110" s="285"/>
      <c r="CV110" s="285"/>
      <c r="CW110" s="285"/>
      <c r="CX110" s="285"/>
      <c r="CY110" s="285"/>
      <c r="CZ110" s="285"/>
      <c r="DA110" s="285"/>
      <c r="DB110" s="285"/>
      <c r="DC110" s="285"/>
      <c r="DD110" s="285"/>
      <c r="DE110" s="285"/>
      <c r="DF110" s="285"/>
      <c r="DG110" s="285"/>
      <c r="DH110" s="285"/>
      <c r="DI110" s="285"/>
      <c r="DJ110" s="285"/>
      <c r="DK110" s="285"/>
      <c r="DL110" s="285"/>
      <c r="DM110" s="285"/>
      <c r="DN110" s="285"/>
      <c r="DO110" s="285"/>
      <c r="DP110" s="285"/>
      <c r="DQ110" s="285"/>
      <c r="DR110" s="285"/>
      <c r="DS110" s="285"/>
      <c r="DT110" s="285"/>
      <c r="DU110" s="285"/>
      <c r="DV110" s="285"/>
      <c r="DW110" s="285"/>
      <c r="DX110" s="285"/>
      <c r="DY110" s="285"/>
      <c r="DZ110" s="285"/>
      <c r="EA110" s="285"/>
      <c r="EB110" s="285"/>
      <c r="EC110" s="285"/>
      <c r="ED110" s="285"/>
      <c r="EE110" s="285"/>
      <c r="EF110" s="285"/>
    </row>
    <row r="111" spans="1:136" customForma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5"/>
      <c r="DE111" s="285"/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285"/>
      <c r="DP111" s="285"/>
      <c r="DQ111" s="285"/>
      <c r="DR111" s="285"/>
      <c r="DS111" s="285"/>
      <c r="DT111" s="285"/>
      <c r="DU111" s="285"/>
      <c r="DV111" s="285"/>
      <c r="DW111" s="285"/>
      <c r="DX111" s="285"/>
      <c r="DY111" s="285"/>
      <c r="DZ111" s="285"/>
      <c r="EA111" s="285"/>
      <c r="EB111" s="285"/>
      <c r="EC111" s="285"/>
      <c r="ED111" s="285"/>
      <c r="EE111" s="285"/>
      <c r="EF111" s="285"/>
    </row>
    <row r="112" spans="1:136" customFormat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  <c r="CR112" s="285"/>
      <c r="CS112" s="285"/>
      <c r="CT112" s="285"/>
      <c r="CU112" s="285"/>
      <c r="CV112" s="285"/>
      <c r="CW112" s="285"/>
      <c r="CX112" s="285"/>
      <c r="CY112" s="285"/>
      <c r="CZ112" s="285"/>
      <c r="DA112" s="285"/>
      <c r="DB112" s="285"/>
      <c r="DC112" s="285"/>
      <c r="DD112" s="285"/>
      <c r="DE112" s="285"/>
      <c r="DF112" s="285"/>
      <c r="DG112" s="285"/>
      <c r="DH112" s="285"/>
      <c r="DI112" s="285"/>
      <c r="DJ112" s="285"/>
      <c r="DK112" s="285"/>
      <c r="DL112" s="285"/>
      <c r="DM112" s="285"/>
      <c r="DN112" s="285"/>
      <c r="DO112" s="285"/>
      <c r="DP112" s="285"/>
      <c r="DQ112" s="285"/>
      <c r="DR112" s="285"/>
      <c r="DS112" s="285"/>
      <c r="DT112" s="285"/>
      <c r="DU112" s="285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</row>
    <row r="113" spans="1:136" customFormat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</row>
    <row r="114" spans="1:136" customForma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5"/>
      <c r="CH114" s="285"/>
      <c r="CI114" s="285"/>
      <c r="CJ114" s="285"/>
      <c r="CK114" s="285"/>
      <c r="CL114" s="285"/>
      <c r="CM114" s="285"/>
      <c r="CN114" s="285"/>
      <c r="CO114" s="285"/>
      <c r="CP114" s="285"/>
      <c r="CQ114" s="285"/>
      <c r="CR114" s="285"/>
      <c r="CS114" s="285"/>
      <c r="CT114" s="285"/>
      <c r="CU114" s="285"/>
      <c r="CV114" s="285"/>
      <c r="CW114" s="285"/>
      <c r="CX114" s="285"/>
      <c r="CY114" s="285"/>
      <c r="CZ114" s="285"/>
      <c r="DA114" s="285"/>
      <c r="DB114" s="285"/>
      <c r="DC114" s="285"/>
      <c r="DD114" s="285"/>
      <c r="DE114" s="285"/>
      <c r="DF114" s="285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  <c r="EA114" s="285"/>
      <c r="EB114" s="285"/>
      <c r="EC114" s="285"/>
      <c r="ED114" s="285"/>
      <c r="EE114" s="285"/>
      <c r="EF114" s="285"/>
    </row>
    <row r="115" spans="1:136" customForma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5"/>
      <c r="DE115" s="285"/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285"/>
      <c r="DP115" s="285"/>
      <c r="DQ115" s="285"/>
      <c r="DR115" s="285"/>
      <c r="DS115" s="285"/>
      <c r="DT115" s="285"/>
      <c r="DU115" s="285"/>
      <c r="DV115" s="285"/>
      <c r="DW115" s="285"/>
      <c r="DX115" s="285"/>
      <c r="DY115" s="285"/>
      <c r="DZ115" s="285"/>
      <c r="EA115" s="285"/>
      <c r="EB115" s="285"/>
      <c r="EC115" s="285"/>
      <c r="ED115" s="285"/>
      <c r="EE115" s="285"/>
      <c r="EF115" s="285"/>
    </row>
    <row r="116" spans="1:136" customForma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5"/>
      <c r="CH116" s="285"/>
      <c r="CI116" s="285"/>
      <c r="CJ116" s="285"/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  <c r="EA116" s="285"/>
      <c r="EB116" s="285"/>
      <c r="EC116" s="285"/>
      <c r="ED116" s="285"/>
      <c r="EE116" s="285"/>
      <c r="EF116" s="285"/>
    </row>
    <row r="117" spans="1:136" customFormat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85"/>
      <c r="DE117" s="285"/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  <c r="EA117" s="285"/>
      <c r="EB117" s="285"/>
      <c r="EC117" s="285"/>
      <c r="ED117" s="285"/>
      <c r="EE117" s="285"/>
      <c r="EF117" s="285"/>
    </row>
    <row r="118" spans="1:136" customFormat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</row>
    <row r="119" spans="1:136" customForma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</row>
    <row r="120" spans="1:136" customForma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</row>
    <row r="121" spans="1:136" customForma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285"/>
      <c r="DP121" s="285"/>
      <c r="DQ121" s="285"/>
      <c r="DR121" s="285"/>
      <c r="DS121" s="285"/>
      <c r="DT121" s="285"/>
      <c r="DU121" s="285"/>
      <c r="DV121" s="285"/>
      <c r="DW121" s="285"/>
      <c r="DX121" s="285"/>
      <c r="DY121" s="285"/>
      <c r="DZ121" s="285"/>
      <c r="EA121" s="285"/>
      <c r="EB121" s="285"/>
      <c r="EC121" s="285"/>
      <c r="ED121" s="285"/>
      <c r="EE121" s="285"/>
      <c r="EF121" s="285"/>
    </row>
    <row r="122" spans="1:136" customFormat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  <c r="EA122" s="285"/>
      <c r="EB122" s="285"/>
      <c r="EC122" s="285"/>
      <c r="ED122" s="285"/>
      <c r="EE122" s="285"/>
      <c r="EF122" s="285"/>
    </row>
    <row r="123" spans="1:136" customFormat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285"/>
      <c r="DP123" s="285"/>
      <c r="DQ123" s="285"/>
      <c r="DR123" s="285"/>
      <c r="DS123" s="285"/>
      <c r="DT123" s="285"/>
      <c r="DU123" s="285"/>
      <c r="DV123" s="285"/>
      <c r="DW123" s="285"/>
      <c r="DX123" s="285"/>
      <c r="DY123" s="285"/>
      <c r="DZ123" s="285"/>
      <c r="EA123" s="285"/>
      <c r="EB123" s="285"/>
      <c r="EC123" s="285"/>
      <c r="ED123" s="285"/>
      <c r="EE123" s="285"/>
      <c r="EF123" s="285"/>
    </row>
    <row r="124" spans="1:136" customForma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285"/>
      <c r="DL124" s="285"/>
      <c r="DM124" s="285"/>
      <c r="DN124" s="285"/>
      <c r="DO124" s="285"/>
      <c r="DP124" s="285"/>
      <c r="DQ124" s="285"/>
      <c r="DR124" s="285"/>
      <c r="DS124" s="285"/>
      <c r="DT124" s="285"/>
      <c r="DU124" s="285"/>
      <c r="DV124" s="285"/>
      <c r="DW124" s="285"/>
      <c r="DX124" s="285"/>
      <c r="DY124" s="285"/>
      <c r="DZ124" s="285"/>
      <c r="EA124" s="285"/>
      <c r="EB124" s="285"/>
      <c r="EC124" s="285"/>
      <c r="ED124" s="285"/>
      <c r="EE124" s="285"/>
      <c r="EF124" s="285"/>
    </row>
    <row r="125" spans="1:136" customForma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  <c r="EA125" s="285"/>
      <c r="EB125" s="285"/>
      <c r="EC125" s="285"/>
      <c r="ED125" s="285"/>
      <c r="EE125" s="285"/>
      <c r="EF125" s="285"/>
    </row>
    <row r="126" spans="1:136" customForma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</row>
    <row r="127" spans="1:136" customFormat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85"/>
      <c r="EF127" s="285"/>
    </row>
    <row r="128" spans="1:136" customFormat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</row>
    <row r="129" spans="1:136" customForma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  <c r="EA129" s="285"/>
      <c r="EB129" s="285"/>
      <c r="EC129" s="285"/>
      <c r="ED129" s="285"/>
      <c r="EE129" s="285"/>
      <c r="EF129" s="285"/>
    </row>
    <row r="130" spans="1:136" customForma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  <c r="EA130" s="285"/>
      <c r="EB130" s="285"/>
      <c r="EC130" s="285"/>
      <c r="ED130" s="285"/>
      <c r="EE130" s="285"/>
      <c r="EF130" s="285"/>
    </row>
    <row r="131" spans="1:136" customForma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  <c r="EA131" s="285"/>
      <c r="EB131" s="285"/>
      <c r="EC131" s="285"/>
      <c r="ED131" s="285"/>
      <c r="EE131" s="285"/>
      <c r="EF131" s="285"/>
    </row>
    <row r="132" spans="1:136" customFormat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  <c r="EA132" s="285"/>
      <c r="EB132" s="285"/>
      <c r="EC132" s="285"/>
      <c r="ED132" s="285"/>
      <c r="EE132" s="285"/>
      <c r="EF132" s="285"/>
    </row>
    <row r="133" spans="1:136" customFormat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</row>
    <row r="134" spans="1:136" customForma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  <c r="EA134" s="285"/>
      <c r="EB134" s="285"/>
      <c r="EC134" s="285"/>
      <c r="ED134" s="285"/>
      <c r="EE134" s="285"/>
      <c r="EF134" s="285"/>
    </row>
    <row r="135" spans="1:136" customForma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  <c r="EA135" s="285"/>
      <c r="EB135" s="285"/>
      <c r="EC135" s="285"/>
      <c r="ED135" s="285"/>
      <c r="EE135" s="285"/>
      <c r="EF135" s="285"/>
    </row>
    <row r="136" spans="1:136" customForma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  <c r="EA136" s="285"/>
      <c r="EB136" s="285"/>
      <c r="EC136" s="285"/>
      <c r="ED136" s="285"/>
      <c r="EE136" s="285"/>
      <c r="EF136" s="285"/>
    </row>
    <row r="137" spans="1:136" customFormat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  <c r="EA137" s="285"/>
      <c r="EB137" s="285"/>
      <c r="EC137" s="285"/>
      <c r="ED137" s="285"/>
      <c r="EE137" s="285"/>
      <c r="EF137" s="285"/>
    </row>
    <row r="138" spans="1:136" customFormat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  <c r="EA138" s="285"/>
      <c r="EB138" s="285"/>
      <c r="EC138" s="285"/>
      <c r="ED138" s="285"/>
      <c r="EE138" s="285"/>
      <c r="EF138" s="285"/>
    </row>
    <row r="139" spans="1:136" customForma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  <c r="EA139" s="285"/>
      <c r="EB139" s="285"/>
      <c r="EC139" s="285"/>
      <c r="ED139" s="285"/>
      <c r="EE139" s="285"/>
      <c r="EF139" s="285"/>
    </row>
    <row r="140" spans="1:136" customForma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</row>
    <row r="141" spans="1:136" customForma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  <c r="EA141" s="285"/>
      <c r="EB141" s="285"/>
      <c r="EC141" s="285"/>
      <c r="ED141" s="285"/>
      <c r="EE141" s="285"/>
      <c r="EF141" s="285"/>
    </row>
    <row r="142" spans="1:136" customFormat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  <c r="EA142" s="285"/>
      <c r="EB142" s="285"/>
      <c r="EC142" s="285"/>
      <c r="ED142" s="285"/>
      <c r="EE142" s="285"/>
      <c r="EF142" s="285"/>
    </row>
    <row r="143" spans="1:136" customFormat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A143" s="285"/>
      <c r="EB143" s="285"/>
      <c r="EC143" s="285"/>
      <c r="ED143" s="285"/>
      <c r="EE143" s="285"/>
      <c r="EF143" s="285"/>
    </row>
    <row r="144" spans="1:136" customForma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  <c r="EA144" s="285"/>
      <c r="EB144" s="285"/>
      <c r="EC144" s="285"/>
      <c r="ED144" s="285"/>
      <c r="EE144" s="285"/>
      <c r="EF144" s="285"/>
    </row>
    <row r="145" spans="1:136" customForma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  <c r="EA145" s="285"/>
      <c r="EB145" s="285"/>
      <c r="EC145" s="285"/>
      <c r="ED145" s="285"/>
      <c r="EE145" s="285"/>
      <c r="EF145" s="285"/>
    </row>
    <row r="146" spans="1:136" customForma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59" spans="17:17" x14ac:dyDescent="0.2">
      <c r="Q3159" s="72">
        <f>COUNT(Q2:Q3157)</f>
        <v>58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49" zoomScale="110" zoomScaleNormal="110" workbookViewId="0">
      <selection activeCell="A70" sqref="A70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38</v>
      </c>
      <c r="C2" s="68"/>
    </row>
    <row r="3" spans="1:9" s="51" customFormat="1" x14ac:dyDescent="0.2">
      <c r="A3" s="43" t="s">
        <v>599</v>
      </c>
      <c r="B3" s="47">
        <f>SUM(' Таблица 1'!C7:G7)</f>
        <v>12</v>
      </c>
      <c r="C3" s="48">
        <f>B3/B2</f>
        <v>0.31578947368421051</v>
      </c>
    </row>
    <row r="4" spans="1:9" s="51" customFormat="1" x14ac:dyDescent="0.2">
      <c r="A4" s="43" t="s">
        <v>601</v>
      </c>
      <c r="B4" s="47">
        <f>SUM(' Таблица 1'!H7:M7)</f>
        <v>2</v>
      </c>
      <c r="C4" s="48">
        <f>B4/B2</f>
        <v>5.2631578947368418E-2</v>
      </c>
    </row>
    <row r="5" spans="1:9" s="51" customFormat="1" x14ac:dyDescent="0.2">
      <c r="A5" s="43" t="s">
        <v>600</v>
      </c>
      <c r="B5" s="47">
        <f>SUM(' Таблица 1'!N7:R7)</f>
        <v>20</v>
      </c>
      <c r="C5" s="48">
        <f>B5/B2</f>
        <v>0.52631578947368418</v>
      </c>
    </row>
    <row r="6" spans="1:9" s="51" customFormat="1" x14ac:dyDescent="0.2">
      <c r="A6" s="43" t="s">
        <v>602</v>
      </c>
      <c r="B6" s="47">
        <f>SUM(' Таблица 1'!S7:U7)</f>
        <v>4</v>
      </c>
      <c r="C6" s="48">
        <f>B6/B2</f>
        <v>0.10526315789473684</v>
      </c>
    </row>
    <row r="7" spans="1:9" s="65" customFormat="1" ht="30" customHeight="1" x14ac:dyDescent="0.2">
      <c r="A7" s="66" t="s">
        <v>47</v>
      </c>
      <c r="B7" s="67">
        <f>' Таблица 1'!V15</f>
        <v>418</v>
      </c>
      <c r="C7" s="68"/>
    </row>
    <row r="8" spans="1:9" s="51" customFormat="1" x14ac:dyDescent="0.2">
      <c r="A8" s="43" t="s">
        <v>599</v>
      </c>
      <c r="B8" s="47">
        <f>SUM(' Таблица 1'!C15:G15)</f>
        <v>156</v>
      </c>
      <c r="C8" s="48">
        <f>B8/B7</f>
        <v>0.37320574162679426</v>
      </c>
    </row>
    <row r="9" spans="1:9" s="51" customFormat="1" x14ac:dyDescent="0.2">
      <c r="A9" s="43" t="s">
        <v>601</v>
      </c>
      <c r="B9" s="47">
        <f>SUM(' Таблица 1'!H15:M15)</f>
        <v>20</v>
      </c>
      <c r="C9" s="48">
        <f>B9/B7</f>
        <v>4.784688995215311E-2</v>
      </c>
    </row>
    <row r="10" spans="1:9" s="51" customFormat="1" x14ac:dyDescent="0.2">
      <c r="A10" s="43" t="s">
        <v>600</v>
      </c>
      <c r="B10" s="47">
        <f>SUM(' Таблица 1'!N15:R15)</f>
        <v>216</v>
      </c>
      <c r="C10" s="48">
        <f>B10/B7</f>
        <v>0.51674641148325362</v>
      </c>
    </row>
    <row r="11" spans="1:9" s="51" customFormat="1" x14ac:dyDescent="0.2">
      <c r="A11" s="43" t="s">
        <v>602</v>
      </c>
      <c r="B11" s="47">
        <f>SUM(' Таблица 1'!S15:U15)</f>
        <v>26</v>
      </c>
      <c r="C11" s="48">
        <f>B11/B7</f>
        <v>6.2200956937799042E-2</v>
      </c>
    </row>
    <row r="12" spans="1:9" s="51" customFormat="1" ht="15" customHeight="1" x14ac:dyDescent="0.2">
      <c r="A12" s="45" t="s">
        <v>836</v>
      </c>
      <c r="B12" s="50">
        <f>' Таблица 1'!V18</f>
        <v>12</v>
      </c>
      <c r="C12" s="91">
        <f>B12/B7</f>
        <v>2.8708133971291867E-2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4</v>
      </c>
      <c r="C13" s="91">
        <f>B13/B7</f>
        <v>9.5693779904306216E-3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319</v>
      </c>
      <c r="C14" s="91">
        <f>B14/B7</f>
        <v>0.76315789473684215</v>
      </c>
      <c r="H14" s="103"/>
      <c r="I14" s="102"/>
    </row>
    <row r="15" spans="1:9" s="51" customFormat="1" ht="15" customHeight="1" x14ac:dyDescent="0.2">
      <c r="A15" s="45" t="s">
        <v>850</v>
      </c>
      <c r="B15" s="50">
        <f>' Таблица 1'!V25</f>
        <v>94</v>
      </c>
      <c r="C15" s="91">
        <f>B15/B7</f>
        <v>0.22488038277511962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105</v>
      </c>
      <c r="C16" s="91">
        <f>B16/B7</f>
        <v>0.25119617224880381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50</v>
      </c>
      <c r="C17" s="91">
        <f>B17/B7</f>
        <v>0.11961722488038277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58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34" t="s">
        <v>794</v>
      </c>
      <c r="F22" s="435"/>
    </row>
    <row r="23" spans="1:32" s="54" customFormat="1" x14ac:dyDescent="0.2">
      <c r="A23" s="45"/>
      <c r="B23" s="47">
        <f>SUM(B24:B40)</f>
        <v>71</v>
      </c>
      <c r="C23" s="53"/>
      <c r="D23" s="64"/>
      <c r="E23" s="64" t="s">
        <v>793</v>
      </c>
      <c r="F23" s="53" t="s">
        <v>849</v>
      </c>
    </row>
    <row r="24" spans="1:32" s="54" customFormat="1" ht="25.5" x14ac:dyDescent="0.2">
      <c r="A24" s="55" t="s">
        <v>749</v>
      </c>
      <c r="B24" s="69">
        <f>'Таблица 2'!E57</f>
        <v>13</v>
      </c>
      <c r="C24" s="48">
        <f>B24/B23</f>
        <v>0.18309859154929578</v>
      </c>
      <c r="D24" s="99">
        <f>AVERAGEIF(Кадры!AM2:AM3200,"&gt;0")</f>
        <v>17.142857142857142</v>
      </c>
      <c r="E24" s="70">
        <f>'Таблица 2'!E58</f>
        <v>1</v>
      </c>
      <c r="F24" s="139">
        <f>'Таблица 2'!E59/E24</f>
        <v>18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7</v>
      </c>
      <c r="C25" s="48">
        <f>B25/B23</f>
        <v>9.8591549295774641E-2</v>
      </c>
      <c r="D25" s="99">
        <f>AVERAGEIF(Кадры!AR2:AR3200,"&gt;0")</f>
        <v>15.5</v>
      </c>
      <c r="E25" s="70">
        <f>'Таблица 2'!E7</f>
        <v>3</v>
      </c>
      <c r="F25" s="139">
        <f>'Таблица 2'!E8/E25</f>
        <v>18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2</v>
      </c>
      <c r="C26" s="48">
        <f>B26/B23</f>
        <v>2.8169014084507043E-2</v>
      </c>
      <c r="D26" s="99">
        <f>AVERAGEIF(Кадры!AW2:AW3200,"&gt;0")</f>
        <v>1.75</v>
      </c>
      <c r="E26" s="70">
        <f>'Таблица 2'!E10</f>
        <v>1</v>
      </c>
      <c r="F26" s="139">
        <f>'Таблица 2'!E11/E26</f>
        <v>4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5</v>
      </c>
      <c r="C27" s="48">
        <f>B27/B23</f>
        <v>7.0422535211267609E-2</v>
      </c>
      <c r="D27" s="99">
        <f>AVERAGEIF(Кадры!BG2:DG3200,"&gt;0")</f>
        <v>9.3793103448275854</v>
      </c>
      <c r="E27" s="70">
        <f>'Таблица 2'!E34</f>
        <v>1</v>
      </c>
      <c r="F27" s="139">
        <f>'Таблица 2'!E35/E27</f>
        <v>17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7</v>
      </c>
      <c r="C28" s="48">
        <f>B28/B23</f>
        <v>9.8591549295774641E-2</v>
      </c>
      <c r="D28" s="99">
        <f>AVERAGEIF(Кадры!CA2:CA3200,"&gt;0")</f>
        <v>13</v>
      </c>
      <c r="E28" s="70">
        <f>'Таблица 2'!E16</f>
        <v>3</v>
      </c>
      <c r="F28" s="139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3</v>
      </c>
      <c r="C29" s="48">
        <f>B29/B23</f>
        <v>4.2253521126760563E-2</v>
      </c>
      <c r="D29" s="99">
        <f>AVERAGEIF(Кадры!CF2:CF3200,"&gt;0")</f>
        <v>5</v>
      </c>
      <c r="E29" s="70">
        <f>'Таблица 2'!E19</f>
        <v>1</v>
      </c>
      <c r="F29" s="139">
        <f>'Таблица 2'!E20/E29</f>
        <v>6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3</v>
      </c>
      <c r="C30" s="48">
        <f>B30/B23</f>
        <v>4.2253521126760563E-2</v>
      </c>
      <c r="D30" s="99">
        <f>AVERAGEIF(Кадры!CK2:CK3200,"&gt;0")</f>
        <v>11.333333333333334</v>
      </c>
      <c r="E30" s="70">
        <f>'Таблица 2'!E22</f>
        <v>1</v>
      </c>
      <c r="F30" s="139">
        <f>'Таблица 2'!E23/E30</f>
        <v>18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2</v>
      </c>
      <c r="C31" s="48">
        <f>B31/B23</f>
        <v>2.8169014084507043E-2</v>
      </c>
      <c r="D31" s="99">
        <f>AVERAGEIF(Кадры!CP2:CP3200,"&gt;0")</f>
        <v>8</v>
      </c>
      <c r="E31" s="70">
        <f>'Таблица 2'!E25</f>
        <v>1</v>
      </c>
      <c r="F31" s="139">
        <f>'Таблица 2'!E26/E31</f>
        <v>18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3</v>
      </c>
      <c r="C32" s="48">
        <f>B32/B23</f>
        <v>4.2253521126760563E-2</v>
      </c>
      <c r="D32" s="99">
        <f>AVERAGEIF(Кадры!CZ2:CZ3200,"&gt;0")</f>
        <v>9.6666666666666661</v>
      </c>
      <c r="E32" s="70">
        <f>'Таблица 2'!E28</f>
        <v>1</v>
      </c>
      <c r="F32" s="139">
        <f>'Таблица 2'!E29/E32</f>
        <v>11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3</v>
      </c>
      <c r="C33" s="48">
        <f>B33/B23</f>
        <v>4.2253521126760563E-2</v>
      </c>
      <c r="D33" s="99">
        <f>AVERAGEIF(Кадры!CU2:CU3200,"&gt;0")</f>
        <v>9</v>
      </c>
      <c r="E33" s="70">
        <f>'Таблица 2'!E31</f>
        <v>1</v>
      </c>
      <c r="F33" s="139">
        <f>'Таблица 2'!E32/E33</f>
        <v>18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7</v>
      </c>
      <c r="C34" s="48">
        <f>B34/B23</f>
        <v>9.8591549295774641E-2</v>
      </c>
      <c r="D34" s="99">
        <f>AVERAGEIF(Кадры!BB2:BB3200,"&gt;0")</f>
        <v>10.714285714285714</v>
      </c>
      <c r="E34" s="70">
        <f>'Таблица 2'!E13</f>
        <v>2</v>
      </c>
      <c r="F34" s="139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4</v>
      </c>
      <c r="C35" s="48">
        <f>B35/B23</f>
        <v>5.6338028169014086E-2</v>
      </c>
      <c r="D35" s="99">
        <f>AVERAGEIF(Кадры!DJ2:DJ3200,"&gt;0")</f>
        <v>9.75</v>
      </c>
      <c r="E35" s="70">
        <f>'Таблица 2'!E40</f>
        <v>2</v>
      </c>
      <c r="F35" s="139">
        <f>'Таблица 2'!E41/E35</f>
        <v>11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3</v>
      </c>
      <c r="C36" s="48">
        <f>B36/B23</f>
        <v>4.2253521126760563E-2</v>
      </c>
      <c r="D36" s="99">
        <f>AVERAGEIF(Кадры!DY2:DY3200,"&gt;0")</f>
        <v>9</v>
      </c>
      <c r="E36" s="70">
        <f>'Таблица 2'!E37</f>
        <v>1</v>
      </c>
      <c r="F36" s="139">
        <f>'Таблица 2'!E38/E36</f>
        <v>18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2</v>
      </c>
      <c r="C37" s="48">
        <f>B37/B23</f>
        <v>2.8169014084507043E-2</v>
      </c>
      <c r="D37" s="99">
        <f>AVERAGEIF(Кадры!DT2:DT3200,"&gt;0")</f>
        <v>8</v>
      </c>
      <c r="E37" s="194">
        <f>'Таблица 2'!E55</f>
        <v>0</v>
      </c>
      <c r="F37" s="139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3</v>
      </c>
      <c r="C38" s="48">
        <f>B38/B23</f>
        <v>4.2253521126760563E-2</v>
      </c>
      <c r="D38" s="99">
        <f>AVERAGEIF(Кадры!ED2:ED3200,"&gt;0")</f>
        <v>12.5</v>
      </c>
      <c r="E38" s="70">
        <f>'Таблица 2'!E49</f>
        <v>1</v>
      </c>
      <c r="F38" s="139">
        <f>'Таблица 2'!E50/E38</f>
        <v>18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2</v>
      </c>
      <c r="C39" s="48">
        <f>B39/B23</f>
        <v>2.8169014084507043E-2</v>
      </c>
      <c r="D39" s="99">
        <f>AVERAGEIF(Кадры!DO2:DO3200,"&gt;0")</f>
        <v>1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2</v>
      </c>
      <c r="C40" s="48">
        <f>B40/B23</f>
        <v>2.8169014084507043E-2</v>
      </c>
      <c r="D40" s="99">
        <f>AVERAGEIF(Кадры!DE2:DE3200,"&gt;0")</f>
        <v>6.5</v>
      </c>
      <c r="E40" s="70">
        <f>'Таблица 2'!E43</f>
        <v>0</v>
      </c>
      <c r="F40" s="139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0</v>
      </c>
      <c r="C42" s="97">
        <f>B42/B18</f>
        <v>0</v>
      </c>
      <c r="D42" s="109">
        <f>C42</f>
        <v>0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0</v>
      </c>
      <c r="C43" s="48">
        <f>B43/B18</f>
        <v>0</v>
      </c>
      <c r="D43" s="110">
        <f>C43</f>
        <v>0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0</v>
      </c>
      <c r="C44" s="48">
        <f>B44/B18</f>
        <v>0</v>
      </c>
      <c r="D44" s="438">
        <f>(B44+B45)/B18</f>
        <v>0.13793103448275862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8</v>
      </c>
      <c r="C45" s="48">
        <f>B45/B18</f>
        <v>0.13793103448275862</v>
      </c>
      <c r="D45" s="438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4</v>
      </c>
      <c r="C46" s="48">
        <f>B46/B18</f>
        <v>6.8965517241379309E-2</v>
      </c>
      <c r="D46" s="438">
        <f>(B46+B47)/B18</f>
        <v>0.18965517241379309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7</v>
      </c>
      <c r="C47" s="48">
        <f>B47/B18</f>
        <v>0.1206896551724138</v>
      </c>
      <c r="D47" s="438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8</v>
      </c>
      <c r="C48" s="48">
        <f>B48/B18</f>
        <v>0.13793103448275862</v>
      </c>
      <c r="D48" s="438">
        <f>(B48+B49)/B18</f>
        <v>0.32758620689655171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11</v>
      </c>
      <c r="C49" s="48">
        <f>B49/B18</f>
        <v>0.18965517241379309</v>
      </c>
      <c r="D49" s="438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11</v>
      </c>
      <c r="C50" s="48">
        <f>B50/B18</f>
        <v>0.18965517241379309</v>
      </c>
      <c r="D50" s="438">
        <f>(B50+B51)/B18</f>
        <v>0.31034482758620691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7</v>
      </c>
      <c r="C51" s="48">
        <f>B51/B18</f>
        <v>0.1206896551724138</v>
      </c>
      <c r="D51" s="438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2</v>
      </c>
      <c r="C52" s="48">
        <f>B52/B18</f>
        <v>3.4482758620689655E-2</v>
      </c>
      <c r="D52" s="438">
        <f>(B52+B53)/B18</f>
        <v>3.4482758620689655E-2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0</v>
      </c>
      <c r="C53" s="48">
        <f>B53/B18</f>
        <v>0</v>
      </c>
      <c r="D53" s="438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5</v>
      </c>
      <c r="C55" s="48">
        <f>B55/B18</f>
        <v>8.6206896551724144E-2</v>
      </c>
      <c r="D55" s="63">
        <f>C55</f>
        <v>8.6206896551724144E-2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0</v>
      </c>
      <c r="C56" s="48">
        <f>B56/B18</f>
        <v>0</v>
      </c>
      <c r="D56" s="63">
        <f>C56</f>
        <v>0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5</v>
      </c>
      <c r="C57" s="48">
        <f>B57/B18</f>
        <v>8.6206896551724144E-2</v>
      </c>
      <c r="D57" s="71">
        <f>C57</f>
        <v>8.6206896551724144E-2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7</v>
      </c>
      <c r="C58" s="48">
        <f>B58/B18</f>
        <v>0.1206896551724138</v>
      </c>
      <c r="D58" s="436">
        <f>(B58+B59)/B18</f>
        <v>0.17241379310344829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3</v>
      </c>
      <c r="C59" s="48">
        <f>B59/B18</f>
        <v>5.1724137931034482E-2</v>
      </c>
      <c r="D59" s="437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12</v>
      </c>
      <c r="C60" s="48">
        <f>B60/B18</f>
        <v>0.20689655172413793</v>
      </c>
      <c r="D60" s="436">
        <f>(B60+B61)/B18</f>
        <v>0.46551724137931033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15</v>
      </c>
      <c r="C61" s="48">
        <f>B61/B18</f>
        <v>0.25862068965517243</v>
      </c>
      <c r="D61" s="437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11</v>
      </c>
      <c r="C62" s="48">
        <f>B62/B18</f>
        <v>0.18965517241379309</v>
      </c>
      <c r="D62" s="63">
        <f>C62</f>
        <v>0.18965517241379309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13</v>
      </c>
      <c r="C64" s="48">
        <f>B64/B18</f>
        <v>0.22413793103448276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10</v>
      </c>
      <c r="C65" s="48">
        <f>B65/B18</f>
        <v>0.17241379310344829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35</v>
      </c>
      <c r="C66" s="48">
        <f>B66/B18</f>
        <v>0.60344827586206895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39</v>
      </c>
      <c r="C68" s="48">
        <f>B68/B18</f>
        <v>0.67241379310344829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14</v>
      </c>
      <c r="C69" s="48">
        <f>B69/B18</f>
        <v>0.2413793103448276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6</v>
      </c>
      <c r="C70" s="48">
        <f>B70/B18</f>
        <v>0.10344827586206896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6</v>
      </c>
      <c r="C71" s="48">
        <f>B71/B18</f>
        <v>0.10344827586206896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5</v>
      </c>
      <c r="C72" s="48">
        <f>B72/B18</f>
        <v>8.6206896551724144E-2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2</v>
      </c>
      <c r="C73" s="48">
        <f>B73/B18</f>
        <v>3.4482758620689655E-2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47</v>
      </c>
      <c r="C76" s="90">
        <f>B76/B18</f>
        <v>0.81034482758620685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44</v>
      </c>
      <c r="C77" s="48">
        <f>B77/B18</f>
        <v>0.75862068965517238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8</v>
      </c>
      <c r="C78" s="48">
        <f>B78/B18</f>
        <v>0.13793103448275862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6</v>
      </c>
      <c r="C79" s="48">
        <f>B79/B18</f>
        <v>0.10344827586206896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25</v>
      </c>
      <c r="C80" s="90">
        <f>B80/B18</f>
        <v>0.43103448275862066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14</v>
      </c>
      <c r="C81" s="48">
        <f>B81/B18</f>
        <v>0.2413793103448276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11</v>
      </c>
      <c r="C82" s="48">
        <f>B82/B18</f>
        <v>0.18965517241379309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14</v>
      </c>
      <c r="C83" s="91">
        <f>B83/B18</f>
        <v>0.2413793103448276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5</v>
      </c>
      <c r="C84" s="195">
        <f>B84/B18</f>
        <v>8.6206896551724144E-2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10</v>
      </c>
      <c r="C85" s="196">
        <f>B85/B18</f>
        <v>0.17241379310344829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4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6:F31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sqref="A1:XFD1048576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1" t="s">
        <v>38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3"/>
      <c r="Y1" s="34" t="s">
        <v>596</v>
      </c>
    </row>
    <row r="2" spans="1:49" ht="33.75" customHeight="1" thickBot="1" x14ac:dyDescent="0.35">
      <c r="A2" s="294" t="s">
        <v>421</v>
      </c>
      <c r="B2" s="295"/>
      <c r="C2" s="296" t="s">
        <v>415</v>
      </c>
      <c r="D2" s="297"/>
      <c r="E2" s="297"/>
      <c r="F2" s="297"/>
      <c r="G2" s="297"/>
      <c r="H2" s="297"/>
      <c r="I2" s="297"/>
      <c r="J2" s="297"/>
      <c r="K2" s="297"/>
      <c r="L2" s="297"/>
      <c r="M2" s="298"/>
      <c r="N2" s="299"/>
      <c r="O2" s="300"/>
      <c r="P2" s="300"/>
      <c r="Q2" s="300"/>
      <c r="R2" s="300"/>
      <c r="S2" s="300"/>
      <c r="T2" s="300"/>
      <c r="U2" s="300"/>
      <c r="V2" s="300"/>
      <c r="W2" s="301"/>
      <c r="X2" s="3"/>
      <c r="Y2" s="272"/>
      <c r="Z2" s="305" t="s">
        <v>589</v>
      </c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</row>
    <row r="3" spans="1:49" ht="33.75" customHeight="1" thickBot="1" x14ac:dyDescent="0.35">
      <c r="A3" s="336" t="s">
        <v>0</v>
      </c>
      <c r="B3" s="337"/>
      <c r="C3" s="338" t="s">
        <v>363</v>
      </c>
      <c r="D3" s="339"/>
      <c r="E3" s="339"/>
      <c r="F3" s="339"/>
      <c r="G3" s="339"/>
      <c r="H3" s="339"/>
      <c r="I3" s="339"/>
      <c r="J3" s="339"/>
      <c r="K3" s="339"/>
      <c r="L3" s="339"/>
      <c r="M3" s="340"/>
      <c r="N3" s="336" t="s">
        <v>81</v>
      </c>
      <c r="O3" s="337"/>
      <c r="P3" s="302" t="s">
        <v>569</v>
      </c>
      <c r="Q3" s="303"/>
      <c r="R3" s="304"/>
      <c r="S3" s="271"/>
      <c r="T3" s="270"/>
      <c r="U3" s="289"/>
      <c r="V3" s="289"/>
      <c r="W3" s="290"/>
      <c r="X3" s="3"/>
      <c r="Y3" s="269"/>
      <c r="Z3" s="305" t="s">
        <v>588</v>
      </c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</row>
    <row r="4" spans="1:49" s="141" customFormat="1" ht="36.75" customHeight="1" thickBot="1" x14ac:dyDescent="0.35">
      <c r="A4" s="311" t="s">
        <v>23</v>
      </c>
      <c r="B4" s="312"/>
      <c r="C4" s="317" t="s">
        <v>587</v>
      </c>
      <c r="D4" s="318"/>
      <c r="E4" s="318"/>
      <c r="F4" s="318"/>
      <c r="G4" s="318"/>
      <c r="H4" s="318"/>
      <c r="I4" s="318"/>
      <c r="J4" s="318"/>
      <c r="K4" s="318"/>
      <c r="L4" s="318"/>
      <c r="M4" s="319"/>
      <c r="N4" s="320" t="s">
        <v>590</v>
      </c>
      <c r="O4" s="321"/>
      <c r="P4" s="321"/>
      <c r="Q4" s="321"/>
      <c r="R4" s="322"/>
      <c r="S4" s="321" t="s">
        <v>591</v>
      </c>
      <c r="T4" s="321"/>
      <c r="U4" s="321"/>
      <c r="V4" s="326" t="s">
        <v>34</v>
      </c>
      <c r="W4" s="327"/>
      <c r="Y4" s="268"/>
      <c r="Z4" s="330" t="s">
        <v>592</v>
      </c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3"/>
      <c r="B5" s="314"/>
      <c r="C5" s="331" t="s">
        <v>35</v>
      </c>
      <c r="D5" s="332"/>
      <c r="E5" s="332"/>
      <c r="F5" s="332"/>
      <c r="G5" s="333"/>
      <c r="H5" s="334" t="s">
        <v>36</v>
      </c>
      <c r="I5" s="332"/>
      <c r="J5" s="332"/>
      <c r="K5" s="332"/>
      <c r="L5" s="332"/>
      <c r="M5" s="335"/>
      <c r="N5" s="323"/>
      <c r="O5" s="324"/>
      <c r="P5" s="324"/>
      <c r="Q5" s="324"/>
      <c r="R5" s="325"/>
      <c r="S5" s="321"/>
      <c r="T5" s="321"/>
      <c r="U5" s="321"/>
      <c r="V5" s="328"/>
      <c r="W5" s="329"/>
      <c r="Z5" s="3"/>
    </row>
    <row r="6" spans="1:49" s="3" customFormat="1" ht="31.5" customHeight="1" thickBot="1" x14ac:dyDescent="0.35">
      <c r="A6" s="315"/>
      <c r="B6" s="31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6">
        <v>10</v>
      </c>
      <c r="T6" s="265">
        <v>11</v>
      </c>
      <c r="U6" s="287">
        <v>12</v>
      </c>
      <c r="V6" s="264" t="s">
        <v>585</v>
      </c>
      <c r="W6" s="263" t="s">
        <v>586</v>
      </c>
      <c r="Y6" s="4"/>
    </row>
    <row r="7" spans="1:49" ht="39.950000000000003" customHeight="1" thickBot="1" x14ac:dyDescent="0.35">
      <c r="A7" s="306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11</v>
      </c>
      <c r="W7" s="252"/>
      <c r="Z7" s="3"/>
    </row>
    <row r="8" spans="1:49" ht="39.950000000000003" customHeight="1" thickBot="1" x14ac:dyDescent="0.35">
      <c r="A8" s="307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55">
        <v>0</v>
      </c>
      <c r="I8" s="255">
        <v>0</v>
      </c>
      <c r="J8" s="255">
        <v>0</v>
      </c>
      <c r="K8" s="255">
        <v>0</v>
      </c>
      <c r="L8" s="255">
        <v>0</v>
      </c>
      <c r="M8" s="257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thickBot="1" x14ac:dyDescent="0.35">
      <c r="A9" s="307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55">
        <v>0</v>
      </c>
      <c r="I9" s="255">
        <v>0</v>
      </c>
      <c r="J9" s="255">
        <v>0</v>
      </c>
      <c r="K9" s="255">
        <v>0</v>
      </c>
      <c r="L9" s="255">
        <v>0</v>
      </c>
      <c r="M9" s="257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thickBot="1" x14ac:dyDescent="0.35">
      <c r="A10" s="307"/>
      <c r="B10" s="261" t="s">
        <v>86</v>
      </c>
      <c r="C10" s="207">
        <v>0</v>
      </c>
      <c r="D10" s="206">
        <v>1</v>
      </c>
      <c r="E10" s="206">
        <v>1</v>
      </c>
      <c r="F10" s="206">
        <v>1</v>
      </c>
      <c r="G10" s="206">
        <v>1</v>
      </c>
      <c r="H10" s="255">
        <v>0</v>
      </c>
      <c r="I10" s="255">
        <v>0</v>
      </c>
      <c r="J10" s="255">
        <v>0</v>
      </c>
      <c r="K10" s="255">
        <v>0</v>
      </c>
      <c r="L10" s="255">
        <v>0</v>
      </c>
      <c r="M10" s="257">
        <v>0</v>
      </c>
      <c r="N10" s="209">
        <v>1</v>
      </c>
      <c r="O10" s="206">
        <v>1</v>
      </c>
      <c r="P10" s="206">
        <v>1</v>
      </c>
      <c r="Q10" s="206">
        <v>1</v>
      </c>
      <c r="R10" s="208">
        <v>1</v>
      </c>
      <c r="S10" s="207">
        <v>1</v>
      </c>
      <c r="T10" s="206">
        <v>1</v>
      </c>
      <c r="U10" s="205">
        <v>0</v>
      </c>
      <c r="V10" s="245">
        <f t="shared" si="0"/>
        <v>11</v>
      </c>
      <c r="W10" s="244" t="e">
        <f>V10/V9*100</f>
        <v>#DIV/0!</v>
      </c>
      <c r="AG10" s="31"/>
    </row>
    <row r="11" spans="1:49" ht="39.950000000000003" customHeight="1" thickBot="1" x14ac:dyDescent="0.35">
      <c r="A11" s="307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55">
        <v>0</v>
      </c>
      <c r="I11" s="255">
        <v>0</v>
      </c>
      <c r="J11" s="255">
        <v>0</v>
      </c>
      <c r="K11" s="255">
        <v>0</v>
      </c>
      <c r="L11" s="255">
        <v>0</v>
      </c>
      <c r="M11" s="257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thickBot="1" x14ac:dyDescent="0.35">
      <c r="A12" s="307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55">
        <v>0</v>
      </c>
      <c r="I12" s="255">
        <v>0</v>
      </c>
      <c r="J12" s="255">
        <v>0</v>
      </c>
      <c r="K12" s="255">
        <v>0</v>
      </c>
      <c r="L12" s="255">
        <v>0</v>
      </c>
      <c r="M12" s="257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thickBot="1" x14ac:dyDescent="0.35">
      <c r="A13" s="307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55">
        <v>0</v>
      </c>
      <c r="I13" s="255">
        <v>0</v>
      </c>
      <c r="J13" s="255">
        <v>0</v>
      </c>
      <c r="K13" s="255">
        <v>0</v>
      </c>
      <c r="L13" s="255">
        <v>0</v>
      </c>
      <c r="M13" s="257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08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55">
        <v>0</v>
      </c>
      <c r="I14" s="255">
        <v>0</v>
      </c>
      <c r="J14" s="255">
        <v>0</v>
      </c>
      <c r="K14" s="255">
        <v>0</v>
      </c>
      <c r="L14" s="255">
        <v>0</v>
      </c>
      <c r="M14" s="257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thickBot="1" x14ac:dyDescent="0.35">
      <c r="A15" s="309" t="s">
        <v>27</v>
      </c>
      <c r="B15" s="262" t="s">
        <v>37</v>
      </c>
      <c r="C15" s="258">
        <v>0</v>
      </c>
      <c r="D15" s="255">
        <v>14</v>
      </c>
      <c r="E15" s="255">
        <v>25</v>
      </c>
      <c r="F15" s="255">
        <v>17</v>
      </c>
      <c r="G15" s="255">
        <v>15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21</v>
      </c>
      <c r="O15" s="255">
        <v>9</v>
      </c>
      <c r="P15" s="255">
        <v>18</v>
      </c>
      <c r="Q15" s="255">
        <v>22</v>
      </c>
      <c r="R15" s="257">
        <v>14</v>
      </c>
      <c r="S15" s="256">
        <v>8</v>
      </c>
      <c r="T15" s="255">
        <v>8</v>
      </c>
      <c r="U15" s="254">
        <v>0</v>
      </c>
      <c r="V15" s="253">
        <f t="shared" si="0"/>
        <v>171</v>
      </c>
      <c r="W15" s="252"/>
    </row>
    <row r="16" spans="1:49" ht="39.950000000000003" customHeight="1" thickBot="1" x14ac:dyDescent="0.35">
      <c r="A16" s="307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55">
        <v>0</v>
      </c>
      <c r="I16" s="255">
        <v>0</v>
      </c>
      <c r="J16" s="255">
        <v>0</v>
      </c>
      <c r="K16" s="255">
        <v>0</v>
      </c>
      <c r="L16" s="255">
        <v>0</v>
      </c>
      <c r="M16" s="257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0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0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7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0</v>
      </c>
      <c r="W17" s="236">
        <f>V17/V15*100</f>
        <v>0</v>
      </c>
    </row>
    <row r="18" spans="1:23" ht="39.950000000000003" customHeight="1" thickBot="1" x14ac:dyDescent="0.35">
      <c r="A18" s="306" t="s">
        <v>28</v>
      </c>
      <c r="B18" s="259" t="s">
        <v>595</v>
      </c>
      <c r="C18" s="258">
        <v>0</v>
      </c>
      <c r="D18" s="255">
        <v>0</v>
      </c>
      <c r="E18" s="255">
        <v>0</v>
      </c>
      <c r="F18" s="255">
        <v>0</v>
      </c>
      <c r="G18" s="255">
        <v>1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0</v>
      </c>
      <c r="Q18" s="255">
        <v>1</v>
      </c>
      <c r="R18" s="257">
        <v>0</v>
      </c>
      <c r="S18" s="256">
        <v>1</v>
      </c>
      <c r="T18" s="255">
        <v>1</v>
      </c>
      <c r="U18" s="254">
        <v>0</v>
      </c>
      <c r="V18" s="253">
        <f t="shared" si="0"/>
        <v>4</v>
      </c>
      <c r="W18" s="252">
        <f>V18/V15*100</f>
        <v>2.3391812865497075</v>
      </c>
    </row>
    <row r="19" spans="1:23" ht="39.950000000000003" customHeight="1" thickBot="1" x14ac:dyDescent="0.35">
      <c r="A19" s="309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1</v>
      </c>
      <c r="H19" s="255">
        <v>0</v>
      </c>
      <c r="I19" s="255">
        <v>0</v>
      </c>
      <c r="J19" s="255">
        <v>0</v>
      </c>
      <c r="K19" s="255">
        <v>0</v>
      </c>
      <c r="L19" s="255">
        <v>0</v>
      </c>
      <c r="M19" s="257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1</v>
      </c>
      <c r="W19" s="244">
        <f>V19/V18*100</f>
        <v>25</v>
      </c>
    </row>
    <row r="20" spans="1:23" ht="39.950000000000003" customHeight="1" thickBot="1" x14ac:dyDescent="0.35">
      <c r="A20" s="309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7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>
        <f>V20/V18*100</f>
        <v>0</v>
      </c>
    </row>
    <row r="21" spans="1:23" ht="39.950000000000003" customHeight="1" thickBot="1" x14ac:dyDescent="0.35">
      <c r="A21" s="307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55">
        <v>0</v>
      </c>
      <c r="I21" s="255">
        <v>0</v>
      </c>
      <c r="J21" s="255">
        <v>0</v>
      </c>
      <c r="K21" s="255">
        <v>0</v>
      </c>
      <c r="L21" s="255">
        <v>0</v>
      </c>
      <c r="M21" s="257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08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55">
        <v>0</v>
      </c>
      <c r="I22" s="255">
        <v>0</v>
      </c>
      <c r="J22" s="255">
        <v>0</v>
      </c>
      <c r="K22" s="255">
        <v>0</v>
      </c>
      <c r="L22" s="255">
        <v>0</v>
      </c>
      <c r="M22" s="257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55">
        <v>0</v>
      </c>
      <c r="I23" s="255">
        <v>0</v>
      </c>
      <c r="J23" s="255">
        <v>0</v>
      </c>
      <c r="K23" s="255">
        <v>0</v>
      </c>
      <c r="L23" s="255">
        <v>0</v>
      </c>
      <c r="M23" s="257">
        <v>0</v>
      </c>
      <c r="N23" s="233">
        <v>0</v>
      </c>
      <c r="O23" s="230">
        <v>0</v>
      </c>
      <c r="P23" s="230">
        <v>1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1</v>
      </c>
      <c r="W23" s="227">
        <f>V23/V15*100</f>
        <v>0.58479532163742687</v>
      </c>
    </row>
    <row r="24" spans="1:23" ht="39.950000000000003" customHeight="1" thickBot="1" x14ac:dyDescent="0.35">
      <c r="A24" s="288" t="s">
        <v>30</v>
      </c>
      <c r="B24" s="234" t="s">
        <v>46</v>
      </c>
      <c r="C24" s="233">
        <v>0</v>
      </c>
      <c r="D24" s="230">
        <v>9</v>
      </c>
      <c r="E24" s="230">
        <v>23</v>
      </c>
      <c r="F24" s="230">
        <v>14</v>
      </c>
      <c r="G24" s="230">
        <v>13</v>
      </c>
      <c r="H24" s="255">
        <v>0</v>
      </c>
      <c r="I24" s="255">
        <v>0</v>
      </c>
      <c r="J24" s="255">
        <v>0</v>
      </c>
      <c r="K24" s="255">
        <v>0</v>
      </c>
      <c r="L24" s="255">
        <v>0</v>
      </c>
      <c r="M24" s="257">
        <v>0</v>
      </c>
      <c r="N24" s="233">
        <v>15</v>
      </c>
      <c r="O24" s="230">
        <v>7</v>
      </c>
      <c r="P24" s="230">
        <v>15</v>
      </c>
      <c r="Q24" s="230">
        <v>14</v>
      </c>
      <c r="R24" s="232">
        <v>10</v>
      </c>
      <c r="S24" s="231">
        <v>6</v>
      </c>
      <c r="T24" s="230">
        <v>5</v>
      </c>
      <c r="U24" s="229">
        <v>0</v>
      </c>
      <c r="V24" s="228">
        <f t="shared" si="0"/>
        <v>131</v>
      </c>
      <c r="W24" s="227">
        <f>V24/V15*100</f>
        <v>76.608187134502927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2</v>
      </c>
      <c r="E25" s="202">
        <v>9</v>
      </c>
      <c r="F25" s="202">
        <v>3</v>
      </c>
      <c r="G25" s="202">
        <v>4</v>
      </c>
      <c r="H25" s="255">
        <v>0</v>
      </c>
      <c r="I25" s="255">
        <v>0</v>
      </c>
      <c r="J25" s="255">
        <v>0</v>
      </c>
      <c r="K25" s="255">
        <v>0</v>
      </c>
      <c r="L25" s="255">
        <v>0</v>
      </c>
      <c r="M25" s="257">
        <v>0</v>
      </c>
      <c r="N25" s="204">
        <v>7</v>
      </c>
      <c r="O25" s="202">
        <v>4</v>
      </c>
      <c r="P25" s="202">
        <v>4</v>
      </c>
      <c r="Q25" s="202">
        <v>4</v>
      </c>
      <c r="R25" s="143">
        <v>3</v>
      </c>
      <c r="S25" s="203">
        <v>3</v>
      </c>
      <c r="T25" s="202">
        <v>1</v>
      </c>
      <c r="U25" s="201">
        <v>0</v>
      </c>
      <c r="V25" s="200">
        <f t="shared" si="0"/>
        <v>44</v>
      </c>
      <c r="W25" s="144">
        <f>V25/V15*100</f>
        <v>25.730994152046783</v>
      </c>
    </row>
    <row r="26" spans="1:23" ht="39.950000000000003" customHeight="1" thickBot="1" x14ac:dyDescent="0.35">
      <c r="A26" s="288" t="s">
        <v>32</v>
      </c>
      <c r="B26" s="234" t="s">
        <v>429</v>
      </c>
      <c r="C26" s="233">
        <v>0</v>
      </c>
      <c r="D26" s="230">
        <v>6</v>
      </c>
      <c r="E26" s="230">
        <v>7</v>
      </c>
      <c r="F26" s="230">
        <v>4</v>
      </c>
      <c r="G26" s="230">
        <v>3</v>
      </c>
      <c r="H26" s="255">
        <v>0</v>
      </c>
      <c r="I26" s="255">
        <v>0</v>
      </c>
      <c r="J26" s="255">
        <v>0</v>
      </c>
      <c r="K26" s="255">
        <v>0</v>
      </c>
      <c r="L26" s="255">
        <v>0</v>
      </c>
      <c r="M26" s="257">
        <v>0</v>
      </c>
      <c r="N26" s="233">
        <v>8</v>
      </c>
      <c r="O26" s="230">
        <v>1</v>
      </c>
      <c r="P26" s="230">
        <v>8</v>
      </c>
      <c r="Q26" s="230">
        <v>10</v>
      </c>
      <c r="R26" s="232">
        <v>1</v>
      </c>
      <c r="S26" s="231">
        <v>1</v>
      </c>
      <c r="T26" s="230">
        <v>1</v>
      </c>
      <c r="U26" s="229">
        <v>0</v>
      </c>
      <c r="V26" s="228">
        <f t="shared" si="0"/>
        <v>50</v>
      </c>
      <c r="W26" s="227">
        <f>V26/V15*100</f>
        <v>29.239766081871345</v>
      </c>
    </row>
    <row r="27" spans="1:23" ht="39.950000000000003" customHeight="1" thickBot="1" x14ac:dyDescent="0.35">
      <c r="A27" s="288" t="s">
        <v>33</v>
      </c>
      <c r="B27" s="234" t="s">
        <v>2</v>
      </c>
      <c r="C27" s="233">
        <v>0</v>
      </c>
      <c r="D27" s="230">
        <v>3</v>
      </c>
      <c r="E27" s="230">
        <v>0</v>
      </c>
      <c r="F27" s="230">
        <v>0</v>
      </c>
      <c r="G27" s="230">
        <v>2</v>
      </c>
      <c r="H27" s="255">
        <v>0</v>
      </c>
      <c r="I27" s="255">
        <v>0</v>
      </c>
      <c r="J27" s="255">
        <v>0</v>
      </c>
      <c r="K27" s="255">
        <v>0</v>
      </c>
      <c r="L27" s="255">
        <v>0</v>
      </c>
      <c r="M27" s="257">
        <v>0</v>
      </c>
      <c r="N27" s="233">
        <v>1</v>
      </c>
      <c r="O27" s="230">
        <v>0</v>
      </c>
      <c r="P27" s="230">
        <v>6</v>
      </c>
      <c r="Q27" s="230">
        <v>1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13</v>
      </c>
      <c r="W27" s="227">
        <f>V27/V15*100</f>
        <v>7.6023391812865491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РРСО\РЕЗУЛЬТАТЫ\!Таблицы\Степновский\[МКОУ СОШ № 6 с. Ольгино СтМО.xlsx]Источник'!#REF!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РРСО\РЕЗУЛЬТАТЫ\!Таблицы\Степновский\[МКОУ СОШ № 6 с. Ольгино СтМО.xlsx]Список школ'!#REF!</xm:f>
          </x14:formula1>
          <xm:sqref>P3:R3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sqref="A1:XFD1048576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1" t="s">
        <v>38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3"/>
      <c r="Y1" s="34" t="s">
        <v>596</v>
      </c>
    </row>
    <row r="2" spans="1:49" ht="33.75" customHeight="1" thickBot="1" x14ac:dyDescent="0.35">
      <c r="A2" s="294" t="s">
        <v>421</v>
      </c>
      <c r="B2" s="295"/>
      <c r="C2" s="296" t="s">
        <v>415</v>
      </c>
      <c r="D2" s="297"/>
      <c r="E2" s="297"/>
      <c r="F2" s="297"/>
      <c r="G2" s="297"/>
      <c r="H2" s="297"/>
      <c r="I2" s="297"/>
      <c r="J2" s="297"/>
      <c r="K2" s="297"/>
      <c r="L2" s="297"/>
      <c r="M2" s="298"/>
      <c r="N2" s="299"/>
      <c r="O2" s="300"/>
      <c r="P2" s="300"/>
      <c r="Q2" s="300"/>
      <c r="R2" s="300"/>
      <c r="S2" s="300"/>
      <c r="T2" s="300"/>
      <c r="U2" s="300"/>
      <c r="V2" s="300"/>
      <c r="W2" s="301"/>
      <c r="X2" s="3"/>
      <c r="Y2" s="272"/>
      <c r="Z2" s="305" t="s">
        <v>589</v>
      </c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</row>
    <row r="3" spans="1:49" ht="33.75" customHeight="1" thickBot="1" x14ac:dyDescent="0.35">
      <c r="A3" s="336" t="s">
        <v>0</v>
      </c>
      <c r="B3" s="337"/>
      <c r="C3" s="338" t="s">
        <v>366</v>
      </c>
      <c r="D3" s="339"/>
      <c r="E3" s="339"/>
      <c r="F3" s="339"/>
      <c r="G3" s="339"/>
      <c r="H3" s="339"/>
      <c r="I3" s="339"/>
      <c r="J3" s="339"/>
      <c r="K3" s="339"/>
      <c r="L3" s="339"/>
      <c r="M3" s="340"/>
      <c r="N3" s="336" t="s">
        <v>81</v>
      </c>
      <c r="O3" s="337"/>
      <c r="P3" s="302" t="s">
        <v>567</v>
      </c>
      <c r="Q3" s="303"/>
      <c r="R3" s="304"/>
      <c r="S3" s="271"/>
      <c r="T3" s="270"/>
      <c r="U3" s="289"/>
      <c r="V3" s="289"/>
      <c r="W3" s="290"/>
      <c r="X3" s="3"/>
      <c r="Y3" s="269"/>
      <c r="Z3" s="305" t="s">
        <v>588</v>
      </c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</row>
    <row r="4" spans="1:49" s="141" customFormat="1" ht="36.75" customHeight="1" thickBot="1" x14ac:dyDescent="0.35">
      <c r="A4" s="311" t="s">
        <v>23</v>
      </c>
      <c r="B4" s="312"/>
      <c r="C4" s="317" t="s">
        <v>587</v>
      </c>
      <c r="D4" s="318"/>
      <c r="E4" s="318"/>
      <c r="F4" s="318"/>
      <c r="G4" s="318"/>
      <c r="H4" s="318"/>
      <c r="I4" s="318"/>
      <c r="J4" s="318"/>
      <c r="K4" s="318"/>
      <c r="L4" s="318"/>
      <c r="M4" s="319"/>
      <c r="N4" s="320" t="s">
        <v>590</v>
      </c>
      <c r="O4" s="321"/>
      <c r="P4" s="321"/>
      <c r="Q4" s="321"/>
      <c r="R4" s="322"/>
      <c r="S4" s="321" t="s">
        <v>591</v>
      </c>
      <c r="T4" s="321"/>
      <c r="U4" s="321"/>
      <c r="V4" s="326" t="s">
        <v>34</v>
      </c>
      <c r="W4" s="327"/>
      <c r="Y4" s="268"/>
      <c r="Z4" s="330" t="s">
        <v>592</v>
      </c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3"/>
      <c r="B5" s="314"/>
      <c r="C5" s="331" t="s">
        <v>35</v>
      </c>
      <c r="D5" s="332"/>
      <c r="E5" s="332"/>
      <c r="F5" s="332"/>
      <c r="G5" s="333"/>
      <c r="H5" s="334" t="s">
        <v>36</v>
      </c>
      <c r="I5" s="332"/>
      <c r="J5" s="332"/>
      <c r="K5" s="332"/>
      <c r="L5" s="332"/>
      <c r="M5" s="335"/>
      <c r="N5" s="323"/>
      <c r="O5" s="324"/>
      <c r="P5" s="324"/>
      <c r="Q5" s="324"/>
      <c r="R5" s="325"/>
      <c r="S5" s="321"/>
      <c r="T5" s="321"/>
      <c r="U5" s="321"/>
      <c r="V5" s="328"/>
      <c r="W5" s="329"/>
      <c r="Z5" s="3"/>
    </row>
    <row r="6" spans="1:49" s="3" customFormat="1" ht="31.5" customHeight="1" thickBot="1" x14ac:dyDescent="0.35">
      <c r="A6" s="315"/>
      <c r="B6" s="31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6">
        <v>10</v>
      </c>
      <c r="T6" s="265">
        <v>11</v>
      </c>
      <c r="U6" s="287">
        <v>12</v>
      </c>
      <c r="V6" s="264" t="s">
        <v>585</v>
      </c>
      <c r="W6" s="263" t="s">
        <v>586</v>
      </c>
      <c r="Y6" s="4"/>
    </row>
    <row r="7" spans="1:49" ht="39.950000000000003" customHeight="1" thickBot="1" x14ac:dyDescent="0.35">
      <c r="A7" s="306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6">
        <v>0</v>
      </c>
      <c r="I7" s="256">
        <v>0</v>
      </c>
      <c r="J7" s="256">
        <v>0</v>
      </c>
      <c r="K7" s="256">
        <v>0</v>
      </c>
      <c r="L7" s="256">
        <v>0</v>
      </c>
      <c r="M7" s="256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0</v>
      </c>
      <c r="T7" s="256">
        <v>0</v>
      </c>
      <c r="U7" s="256">
        <v>0</v>
      </c>
      <c r="V7" s="253">
        <f t="shared" ref="V7:V27" si="0">SUM(C7:U7)</f>
        <v>9</v>
      </c>
      <c r="W7" s="252"/>
      <c r="Z7" s="3"/>
    </row>
    <row r="8" spans="1:49" ht="39.950000000000003" customHeight="1" thickBot="1" x14ac:dyDescent="0.35">
      <c r="A8" s="307"/>
      <c r="B8" s="261" t="s">
        <v>24</v>
      </c>
      <c r="C8" s="256">
        <v>0</v>
      </c>
      <c r="D8" s="256">
        <v>0</v>
      </c>
      <c r="E8" s="256">
        <v>0</v>
      </c>
      <c r="F8" s="256">
        <v>0</v>
      </c>
      <c r="G8" s="256">
        <v>0</v>
      </c>
      <c r="H8" s="256">
        <v>0</v>
      </c>
      <c r="I8" s="256">
        <v>0</v>
      </c>
      <c r="J8" s="256">
        <v>0</v>
      </c>
      <c r="K8" s="256">
        <v>0</v>
      </c>
      <c r="L8" s="256">
        <v>0</v>
      </c>
      <c r="M8" s="256">
        <v>0</v>
      </c>
      <c r="N8" s="256">
        <v>0</v>
      </c>
      <c r="O8" s="256">
        <v>0</v>
      </c>
      <c r="P8" s="256">
        <v>0</v>
      </c>
      <c r="Q8" s="256">
        <v>0</v>
      </c>
      <c r="R8" s="256">
        <v>0</v>
      </c>
      <c r="S8" s="256">
        <v>0</v>
      </c>
      <c r="T8" s="256">
        <v>0</v>
      </c>
      <c r="U8" s="256">
        <v>0</v>
      </c>
      <c r="V8" s="245">
        <f t="shared" si="0"/>
        <v>0</v>
      </c>
      <c r="W8" s="244">
        <f>V8/V7*100</f>
        <v>0</v>
      </c>
    </row>
    <row r="9" spans="1:49" ht="39.950000000000003" customHeight="1" thickBot="1" x14ac:dyDescent="0.35">
      <c r="A9" s="307"/>
      <c r="B9" s="261" t="s">
        <v>422</v>
      </c>
      <c r="C9" s="256">
        <v>0</v>
      </c>
      <c r="D9" s="256">
        <v>0</v>
      </c>
      <c r="E9" s="256">
        <v>0</v>
      </c>
      <c r="F9" s="256">
        <v>0</v>
      </c>
      <c r="G9" s="256">
        <v>0</v>
      </c>
      <c r="H9" s="256">
        <v>0</v>
      </c>
      <c r="I9" s="256">
        <v>0</v>
      </c>
      <c r="J9" s="256">
        <v>0</v>
      </c>
      <c r="K9" s="256">
        <v>0</v>
      </c>
      <c r="L9" s="256">
        <v>0</v>
      </c>
      <c r="M9" s="256">
        <v>0</v>
      </c>
      <c r="N9" s="256">
        <v>0</v>
      </c>
      <c r="O9" s="256">
        <v>0</v>
      </c>
      <c r="P9" s="256">
        <v>0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45">
        <f t="shared" si="0"/>
        <v>0</v>
      </c>
      <c r="W9" s="244">
        <f>V9/V7*100</f>
        <v>0</v>
      </c>
    </row>
    <row r="10" spans="1:49" ht="39.950000000000003" customHeight="1" thickBot="1" x14ac:dyDescent="0.35">
      <c r="A10" s="307"/>
      <c r="B10" s="261" t="s">
        <v>86</v>
      </c>
      <c r="C10" s="256">
        <v>0</v>
      </c>
      <c r="D10" s="256">
        <v>0</v>
      </c>
      <c r="E10" s="256">
        <v>0</v>
      </c>
      <c r="F10" s="256">
        <v>0</v>
      </c>
      <c r="G10" s="256">
        <v>0</v>
      </c>
      <c r="H10" s="256">
        <v>0</v>
      </c>
      <c r="I10" s="256">
        <v>0</v>
      </c>
      <c r="J10" s="256">
        <v>0</v>
      </c>
      <c r="K10" s="256">
        <v>0</v>
      </c>
      <c r="L10" s="256">
        <v>0</v>
      </c>
      <c r="M10" s="256">
        <v>0</v>
      </c>
      <c r="N10" s="256">
        <v>0</v>
      </c>
      <c r="O10" s="256">
        <v>0</v>
      </c>
      <c r="P10" s="256">
        <v>0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thickBot="1" x14ac:dyDescent="0.35">
      <c r="A11" s="307"/>
      <c r="B11" s="261" t="s">
        <v>87</v>
      </c>
      <c r="C11" s="256">
        <v>0</v>
      </c>
      <c r="D11" s="256">
        <v>0</v>
      </c>
      <c r="E11" s="256">
        <v>0</v>
      </c>
      <c r="F11" s="256">
        <v>0</v>
      </c>
      <c r="G11" s="256">
        <v>0</v>
      </c>
      <c r="H11" s="256">
        <v>0</v>
      </c>
      <c r="I11" s="256">
        <v>0</v>
      </c>
      <c r="J11" s="256">
        <v>0</v>
      </c>
      <c r="K11" s="256">
        <v>0</v>
      </c>
      <c r="L11" s="256">
        <v>0</v>
      </c>
      <c r="M11" s="256">
        <v>0</v>
      </c>
      <c r="N11" s="256">
        <v>0</v>
      </c>
      <c r="O11" s="256">
        <v>0</v>
      </c>
      <c r="P11" s="256">
        <v>0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thickBot="1" x14ac:dyDescent="0.35">
      <c r="A12" s="307"/>
      <c r="B12" s="261" t="s">
        <v>88</v>
      </c>
      <c r="C12" s="256">
        <v>0</v>
      </c>
      <c r="D12" s="256">
        <v>0</v>
      </c>
      <c r="E12" s="256">
        <v>0</v>
      </c>
      <c r="F12" s="256">
        <v>0</v>
      </c>
      <c r="G12" s="256">
        <v>0</v>
      </c>
      <c r="H12" s="256">
        <v>0</v>
      </c>
      <c r="I12" s="256">
        <v>0</v>
      </c>
      <c r="J12" s="256">
        <v>0</v>
      </c>
      <c r="K12" s="256">
        <v>0</v>
      </c>
      <c r="L12" s="256">
        <v>0</v>
      </c>
      <c r="M12" s="256">
        <v>0</v>
      </c>
      <c r="N12" s="256">
        <v>0</v>
      </c>
      <c r="O12" s="256">
        <v>0</v>
      </c>
      <c r="P12" s="256">
        <v>0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thickBot="1" x14ac:dyDescent="0.35">
      <c r="A13" s="307"/>
      <c r="B13" s="261" t="s">
        <v>89</v>
      </c>
      <c r="C13" s="256">
        <v>0</v>
      </c>
      <c r="D13" s="256">
        <v>0</v>
      </c>
      <c r="E13" s="256">
        <v>0</v>
      </c>
      <c r="F13" s="256">
        <v>0</v>
      </c>
      <c r="G13" s="256">
        <v>0</v>
      </c>
      <c r="H13" s="256">
        <v>0</v>
      </c>
      <c r="I13" s="256">
        <v>0</v>
      </c>
      <c r="J13" s="256">
        <v>0</v>
      </c>
      <c r="K13" s="256">
        <v>0</v>
      </c>
      <c r="L13" s="256">
        <v>0</v>
      </c>
      <c r="M13" s="256">
        <v>0</v>
      </c>
      <c r="N13" s="256">
        <v>0</v>
      </c>
      <c r="O13" s="256">
        <v>0</v>
      </c>
      <c r="P13" s="256">
        <v>0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08"/>
      <c r="B14" s="260" t="s">
        <v>90</v>
      </c>
      <c r="C14" s="256">
        <v>0</v>
      </c>
      <c r="D14" s="256">
        <v>0</v>
      </c>
      <c r="E14" s="256">
        <v>0</v>
      </c>
      <c r="F14" s="256">
        <v>0</v>
      </c>
      <c r="G14" s="256">
        <v>0</v>
      </c>
      <c r="H14" s="256">
        <v>0</v>
      </c>
      <c r="I14" s="256">
        <v>0</v>
      </c>
      <c r="J14" s="256">
        <v>0</v>
      </c>
      <c r="K14" s="256">
        <v>0</v>
      </c>
      <c r="L14" s="256">
        <v>0</v>
      </c>
      <c r="M14" s="256">
        <v>0</v>
      </c>
      <c r="N14" s="256">
        <v>0</v>
      </c>
      <c r="O14" s="256">
        <v>0</v>
      </c>
      <c r="P14" s="256">
        <v>0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09" t="s">
        <v>27</v>
      </c>
      <c r="B15" s="262" t="s">
        <v>37</v>
      </c>
      <c r="C15" s="256">
        <v>0</v>
      </c>
      <c r="D15" s="255">
        <v>2</v>
      </c>
      <c r="E15" s="255">
        <v>2</v>
      </c>
      <c r="F15" s="255">
        <v>1</v>
      </c>
      <c r="G15" s="255">
        <v>1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4</v>
      </c>
      <c r="O15" s="255">
        <v>4</v>
      </c>
      <c r="P15" s="255">
        <v>3</v>
      </c>
      <c r="Q15" s="255">
        <v>7</v>
      </c>
      <c r="R15" s="257">
        <v>4</v>
      </c>
      <c r="S15" s="256">
        <v>0</v>
      </c>
      <c r="T15" s="255">
        <v>0</v>
      </c>
      <c r="U15" s="254">
        <v>0</v>
      </c>
      <c r="V15" s="253">
        <f t="shared" si="0"/>
        <v>28</v>
      </c>
      <c r="W15" s="252"/>
    </row>
    <row r="16" spans="1:49" ht="39.950000000000003" customHeight="1" x14ac:dyDescent="0.3">
      <c r="A16" s="307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7">
        <v>0</v>
      </c>
      <c r="S16" s="247">
        <v>0</v>
      </c>
      <c r="T16" s="247">
        <v>0</v>
      </c>
      <c r="U16" s="247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0"/>
      <c r="B17" s="260" t="s">
        <v>25</v>
      </c>
      <c r="C17" s="247">
        <v>0</v>
      </c>
      <c r="D17" s="247">
        <v>0</v>
      </c>
      <c r="E17" s="247">
        <v>0</v>
      </c>
      <c r="F17" s="247">
        <v>0</v>
      </c>
      <c r="G17" s="247">
        <v>0</v>
      </c>
      <c r="H17" s="247">
        <v>0</v>
      </c>
      <c r="I17" s="247">
        <v>0</v>
      </c>
      <c r="J17" s="247">
        <v>0</v>
      </c>
      <c r="K17" s="247">
        <v>0</v>
      </c>
      <c r="L17" s="247">
        <v>0</v>
      </c>
      <c r="M17" s="247">
        <v>0</v>
      </c>
      <c r="N17" s="247">
        <v>0</v>
      </c>
      <c r="O17" s="247">
        <v>0</v>
      </c>
      <c r="P17" s="247">
        <v>0</v>
      </c>
      <c r="Q17" s="247">
        <v>0</v>
      </c>
      <c r="R17" s="247">
        <v>0</v>
      </c>
      <c r="S17" s="247">
        <v>0</v>
      </c>
      <c r="T17" s="247">
        <v>0</v>
      </c>
      <c r="U17" s="247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06" t="s">
        <v>28</v>
      </c>
      <c r="B18" s="259" t="s">
        <v>595</v>
      </c>
      <c r="C18" s="247">
        <v>0</v>
      </c>
      <c r="D18" s="247">
        <v>0</v>
      </c>
      <c r="E18" s="247">
        <v>0</v>
      </c>
      <c r="F18" s="247">
        <v>0</v>
      </c>
      <c r="G18" s="247">
        <v>0</v>
      </c>
      <c r="H18" s="247">
        <v>0</v>
      </c>
      <c r="I18" s="247">
        <v>0</v>
      </c>
      <c r="J18" s="247">
        <v>0</v>
      </c>
      <c r="K18" s="247">
        <v>0</v>
      </c>
      <c r="L18" s="247">
        <v>0</v>
      </c>
      <c r="M18" s="247">
        <v>0</v>
      </c>
      <c r="N18" s="247">
        <v>0</v>
      </c>
      <c r="O18" s="247">
        <v>0</v>
      </c>
      <c r="P18" s="247">
        <v>0</v>
      </c>
      <c r="Q18" s="247">
        <v>0</v>
      </c>
      <c r="R18" s="247">
        <v>0</v>
      </c>
      <c r="S18" s="247">
        <v>0</v>
      </c>
      <c r="T18" s="247">
        <v>0</v>
      </c>
      <c r="U18" s="247">
        <v>0</v>
      </c>
      <c r="V18" s="253">
        <f t="shared" si="0"/>
        <v>0</v>
      </c>
      <c r="W18" s="252">
        <f>V18/V15*100</f>
        <v>0</v>
      </c>
    </row>
    <row r="19" spans="1:23" ht="39.950000000000003" customHeight="1" x14ac:dyDescent="0.3">
      <c r="A19" s="309"/>
      <c r="B19" s="210" t="s">
        <v>424</v>
      </c>
      <c r="C19" s="247">
        <v>0</v>
      </c>
      <c r="D19" s="247">
        <v>0</v>
      </c>
      <c r="E19" s="247">
        <v>0</v>
      </c>
      <c r="F19" s="247">
        <v>0</v>
      </c>
      <c r="G19" s="247">
        <v>0</v>
      </c>
      <c r="H19" s="247">
        <v>0</v>
      </c>
      <c r="I19" s="247">
        <v>0</v>
      </c>
      <c r="J19" s="247">
        <v>0</v>
      </c>
      <c r="K19" s="247">
        <v>0</v>
      </c>
      <c r="L19" s="247">
        <v>0</v>
      </c>
      <c r="M19" s="247">
        <v>0</v>
      </c>
      <c r="N19" s="247">
        <v>0</v>
      </c>
      <c r="O19" s="247">
        <v>0</v>
      </c>
      <c r="P19" s="247">
        <v>0</v>
      </c>
      <c r="Q19" s="247">
        <v>0</v>
      </c>
      <c r="R19" s="247">
        <v>0</v>
      </c>
      <c r="S19" s="247">
        <v>0</v>
      </c>
      <c r="T19" s="247">
        <v>0</v>
      </c>
      <c r="U19" s="247">
        <v>0</v>
      </c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09"/>
      <c r="B20" s="251" t="s">
        <v>425</v>
      </c>
      <c r="C20" s="247">
        <v>0</v>
      </c>
      <c r="D20" s="247">
        <v>0</v>
      </c>
      <c r="E20" s="247">
        <v>0</v>
      </c>
      <c r="F20" s="247">
        <v>0</v>
      </c>
      <c r="G20" s="247">
        <v>0</v>
      </c>
      <c r="H20" s="247">
        <v>0</v>
      </c>
      <c r="I20" s="247">
        <v>0</v>
      </c>
      <c r="J20" s="247">
        <v>0</v>
      </c>
      <c r="K20" s="247">
        <v>0</v>
      </c>
      <c r="L20" s="247">
        <v>0</v>
      </c>
      <c r="M20" s="247">
        <v>0</v>
      </c>
      <c r="N20" s="247">
        <v>0</v>
      </c>
      <c r="O20" s="247">
        <v>0</v>
      </c>
      <c r="P20" s="247">
        <v>0</v>
      </c>
      <c r="Q20" s="247">
        <v>0</v>
      </c>
      <c r="R20" s="247">
        <v>0</v>
      </c>
      <c r="S20" s="247">
        <v>0</v>
      </c>
      <c r="T20" s="247">
        <v>0</v>
      </c>
      <c r="U20" s="247">
        <v>0</v>
      </c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07"/>
      <c r="B21" s="251" t="s">
        <v>426</v>
      </c>
      <c r="C21" s="247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7">
        <v>0</v>
      </c>
      <c r="N21" s="247">
        <v>0</v>
      </c>
      <c r="O21" s="247">
        <v>0</v>
      </c>
      <c r="P21" s="247">
        <v>0</v>
      </c>
      <c r="Q21" s="247">
        <v>0</v>
      </c>
      <c r="R21" s="247">
        <v>0</v>
      </c>
      <c r="S21" s="247">
        <v>0</v>
      </c>
      <c r="T21" s="247">
        <v>0</v>
      </c>
      <c r="U21" s="247">
        <v>0</v>
      </c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08"/>
      <c r="B22" s="243" t="s">
        <v>427</v>
      </c>
      <c r="C22" s="247">
        <v>0</v>
      </c>
      <c r="D22" s="247">
        <v>0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  <c r="L22" s="247">
        <v>0</v>
      </c>
      <c r="M22" s="247">
        <v>0</v>
      </c>
      <c r="N22" s="247">
        <v>0</v>
      </c>
      <c r="O22" s="247">
        <v>0</v>
      </c>
      <c r="P22" s="247">
        <v>0</v>
      </c>
      <c r="Q22" s="247">
        <v>0</v>
      </c>
      <c r="R22" s="247">
        <v>0</v>
      </c>
      <c r="S22" s="247">
        <v>0</v>
      </c>
      <c r="T22" s="247">
        <v>0</v>
      </c>
      <c r="U22" s="247">
        <v>0</v>
      </c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47">
        <v>0</v>
      </c>
      <c r="D23" s="247">
        <v>0</v>
      </c>
      <c r="E23" s="247">
        <v>0</v>
      </c>
      <c r="F23" s="247">
        <v>0</v>
      </c>
      <c r="G23" s="247">
        <v>0</v>
      </c>
      <c r="H23" s="247">
        <v>0</v>
      </c>
      <c r="I23" s="247">
        <v>0</v>
      </c>
      <c r="J23" s="247">
        <v>0</v>
      </c>
      <c r="K23" s="247">
        <v>0</v>
      </c>
      <c r="L23" s="247">
        <v>0</v>
      </c>
      <c r="M23" s="247">
        <v>0</v>
      </c>
      <c r="N23" s="247">
        <v>0</v>
      </c>
      <c r="O23" s="247">
        <v>0</v>
      </c>
      <c r="P23" s="247">
        <v>0</v>
      </c>
      <c r="Q23" s="247">
        <v>0</v>
      </c>
      <c r="R23" s="247">
        <v>0</v>
      </c>
      <c r="S23" s="247">
        <v>0</v>
      </c>
      <c r="T23" s="247">
        <v>0</v>
      </c>
      <c r="U23" s="247">
        <v>0</v>
      </c>
      <c r="V23" s="228">
        <f t="shared" si="0"/>
        <v>0</v>
      </c>
      <c r="W23" s="227">
        <f>V23/V15*100</f>
        <v>0</v>
      </c>
    </row>
    <row r="24" spans="1:23" ht="39.950000000000003" customHeight="1" thickBot="1" x14ac:dyDescent="0.35">
      <c r="A24" s="288" t="s">
        <v>30</v>
      </c>
      <c r="B24" s="234" t="s">
        <v>46</v>
      </c>
      <c r="C24" s="233">
        <v>0</v>
      </c>
      <c r="D24" s="230">
        <v>2</v>
      </c>
      <c r="E24" s="230">
        <v>2</v>
      </c>
      <c r="F24" s="230">
        <v>1</v>
      </c>
      <c r="G24" s="230">
        <v>1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4</v>
      </c>
      <c r="O24" s="230">
        <v>2</v>
      </c>
      <c r="P24" s="230">
        <v>2</v>
      </c>
      <c r="Q24" s="230">
        <v>5</v>
      </c>
      <c r="R24" s="232">
        <v>3</v>
      </c>
      <c r="S24" s="231">
        <v>0</v>
      </c>
      <c r="T24" s="230">
        <v>0</v>
      </c>
      <c r="U24" s="229">
        <v>0</v>
      </c>
      <c r="V24" s="228">
        <f t="shared" si="0"/>
        <v>22</v>
      </c>
      <c r="W24" s="227">
        <f>V24/V15*100</f>
        <v>78.571428571428569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0</v>
      </c>
      <c r="O25" s="202">
        <v>0</v>
      </c>
      <c r="P25" s="202">
        <v>0</v>
      </c>
      <c r="Q25" s="202">
        <v>0</v>
      </c>
      <c r="R25" s="143">
        <v>0</v>
      </c>
      <c r="S25" s="203">
        <v>0</v>
      </c>
      <c r="T25" s="202">
        <v>0</v>
      </c>
      <c r="U25" s="201">
        <v>0</v>
      </c>
      <c r="V25" s="200">
        <f t="shared" si="0"/>
        <v>0</v>
      </c>
      <c r="W25" s="144">
        <f>V25/V15*100</f>
        <v>0</v>
      </c>
    </row>
    <row r="26" spans="1:23" ht="39.950000000000003" customHeight="1" thickBot="1" x14ac:dyDescent="0.35">
      <c r="A26" s="288" t="s">
        <v>32</v>
      </c>
      <c r="B26" s="234" t="s">
        <v>429</v>
      </c>
      <c r="C26" s="233">
        <v>0</v>
      </c>
      <c r="D26" s="230">
        <v>2</v>
      </c>
      <c r="E26" s="230">
        <v>2</v>
      </c>
      <c r="F26" s="230">
        <v>1</v>
      </c>
      <c r="G26" s="230">
        <v>1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4</v>
      </c>
      <c r="O26" s="230">
        <v>2</v>
      </c>
      <c r="P26" s="230">
        <v>2</v>
      </c>
      <c r="Q26" s="230">
        <v>5</v>
      </c>
      <c r="R26" s="232">
        <v>3</v>
      </c>
      <c r="S26" s="231">
        <v>0</v>
      </c>
      <c r="T26" s="230">
        <v>0</v>
      </c>
      <c r="U26" s="229">
        <v>0</v>
      </c>
      <c r="V26" s="228">
        <f t="shared" si="0"/>
        <v>22</v>
      </c>
      <c r="W26" s="227">
        <f>V26/V15*100</f>
        <v>78.571428571428569</v>
      </c>
    </row>
    <row r="27" spans="1:23" ht="39.950000000000003" customHeight="1" thickBot="1" x14ac:dyDescent="0.35">
      <c r="A27" s="288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1</v>
      </c>
      <c r="P27" s="230">
        <v>0</v>
      </c>
      <c r="Q27" s="230">
        <v>1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2</v>
      </c>
      <c r="W27" s="227">
        <f>V27/V15*100</f>
        <v>7.1428571428571423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РРСО\РЕЗУЛЬТАТЫ\!Таблицы\Степновский\[МКОУ СОШ № 8 х. Восточный СтМО.xlsx]Источник'!#REF!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РРСО\РЕЗУЛЬТАТЫ\!Таблицы\Степновский\[МКОУ СОШ № 8 х. Восточный СтМО.xlsx]Список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50" zoomScaleNormal="50" workbookViewId="0">
      <selection activeCell="H16" sqref="H16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1" t="s">
        <v>38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3"/>
      <c r="Y1" s="34" t="s">
        <v>596</v>
      </c>
    </row>
    <row r="2" spans="1:49" ht="33.75" customHeight="1" thickBot="1" x14ac:dyDescent="0.35">
      <c r="A2" s="294" t="s">
        <v>421</v>
      </c>
      <c r="B2" s="295"/>
      <c r="C2" s="296" t="s">
        <v>415</v>
      </c>
      <c r="D2" s="297"/>
      <c r="E2" s="297"/>
      <c r="F2" s="297"/>
      <c r="G2" s="297"/>
      <c r="H2" s="297"/>
      <c r="I2" s="297"/>
      <c r="J2" s="297"/>
      <c r="K2" s="297"/>
      <c r="L2" s="297"/>
      <c r="M2" s="298"/>
      <c r="N2" s="299"/>
      <c r="O2" s="300"/>
      <c r="P2" s="300"/>
      <c r="Q2" s="300"/>
      <c r="R2" s="300"/>
      <c r="S2" s="300"/>
      <c r="T2" s="300"/>
      <c r="U2" s="300"/>
      <c r="V2" s="300"/>
      <c r="W2" s="301"/>
      <c r="X2" s="3"/>
      <c r="Y2" s="272"/>
      <c r="Z2" s="305" t="s">
        <v>589</v>
      </c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</row>
    <row r="3" spans="1:49" ht="33.75" customHeight="1" thickBot="1" x14ac:dyDescent="0.35">
      <c r="A3" s="336" t="s">
        <v>0</v>
      </c>
      <c r="B3" s="337"/>
      <c r="C3" s="338" t="s">
        <v>365</v>
      </c>
      <c r="D3" s="339"/>
      <c r="E3" s="339"/>
      <c r="F3" s="339"/>
      <c r="G3" s="339"/>
      <c r="H3" s="339"/>
      <c r="I3" s="339"/>
      <c r="J3" s="339"/>
      <c r="K3" s="339"/>
      <c r="L3" s="339"/>
      <c r="M3" s="340"/>
      <c r="N3" s="336" t="s">
        <v>81</v>
      </c>
      <c r="O3" s="337"/>
      <c r="P3" s="302" t="s">
        <v>868</v>
      </c>
      <c r="Q3" s="303"/>
      <c r="R3" s="304"/>
      <c r="S3" s="271"/>
      <c r="T3" s="270"/>
      <c r="U3" s="289"/>
      <c r="V3" s="289"/>
      <c r="W3" s="290"/>
      <c r="X3" s="3"/>
      <c r="Y3" s="269"/>
      <c r="Z3" s="305" t="s">
        <v>588</v>
      </c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</row>
    <row r="4" spans="1:49" s="141" customFormat="1" ht="36.75" customHeight="1" thickBot="1" x14ac:dyDescent="0.35">
      <c r="A4" s="311" t="s">
        <v>23</v>
      </c>
      <c r="B4" s="312"/>
      <c r="C4" s="317" t="s">
        <v>587</v>
      </c>
      <c r="D4" s="318"/>
      <c r="E4" s="318"/>
      <c r="F4" s="318"/>
      <c r="G4" s="318"/>
      <c r="H4" s="318"/>
      <c r="I4" s="318"/>
      <c r="J4" s="318"/>
      <c r="K4" s="318"/>
      <c r="L4" s="318"/>
      <c r="M4" s="319"/>
      <c r="N4" s="320" t="s">
        <v>590</v>
      </c>
      <c r="O4" s="321"/>
      <c r="P4" s="321"/>
      <c r="Q4" s="321"/>
      <c r="R4" s="322"/>
      <c r="S4" s="321" t="s">
        <v>591</v>
      </c>
      <c r="T4" s="321"/>
      <c r="U4" s="321"/>
      <c r="V4" s="326" t="s">
        <v>34</v>
      </c>
      <c r="W4" s="327"/>
      <c r="Y4" s="268"/>
      <c r="Z4" s="330" t="s">
        <v>592</v>
      </c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3"/>
      <c r="B5" s="314"/>
      <c r="C5" s="331" t="s">
        <v>35</v>
      </c>
      <c r="D5" s="332"/>
      <c r="E5" s="332"/>
      <c r="F5" s="332"/>
      <c r="G5" s="333"/>
      <c r="H5" s="334" t="s">
        <v>36</v>
      </c>
      <c r="I5" s="332"/>
      <c r="J5" s="332"/>
      <c r="K5" s="332"/>
      <c r="L5" s="332"/>
      <c r="M5" s="335"/>
      <c r="N5" s="323"/>
      <c r="O5" s="324"/>
      <c r="P5" s="324"/>
      <c r="Q5" s="324"/>
      <c r="R5" s="325"/>
      <c r="S5" s="321"/>
      <c r="T5" s="321"/>
      <c r="U5" s="321"/>
      <c r="V5" s="328"/>
      <c r="W5" s="329"/>
      <c r="Z5" s="3"/>
    </row>
    <row r="6" spans="1:49" s="3" customFormat="1" ht="31.5" customHeight="1" thickBot="1" x14ac:dyDescent="0.35">
      <c r="A6" s="315"/>
      <c r="B6" s="31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6">
        <v>10</v>
      </c>
      <c r="T6" s="265">
        <v>11</v>
      </c>
      <c r="U6" s="287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06" t="s">
        <v>26</v>
      </c>
      <c r="B7" s="262" t="s">
        <v>379</v>
      </c>
      <c r="C7" s="256">
        <v>0</v>
      </c>
      <c r="D7" s="255">
        <v>0</v>
      </c>
      <c r="E7" s="255">
        <v>0</v>
      </c>
      <c r="F7" s="255">
        <v>0</v>
      </c>
      <c r="G7" s="255">
        <v>0</v>
      </c>
      <c r="H7" s="255">
        <v>0</v>
      </c>
      <c r="I7" s="255">
        <v>1</v>
      </c>
      <c r="J7" s="255">
        <v>0</v>
      </c>
      <c r="K7" s="255">
        <v>0</v>
      </c>
      <c r="L7" s="255">
        <v>1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0</v>
      </c>
      <c r="T7" s="255">
        <v>0</v>
      </c>
      <c r="U7" s="254">
        <v>0</v>
      </c>
      <c r="V7" s="253">
        <f t="shared" ref="V7:V27" si="0">SUM(C7:U7)</f>
        <v>7</v>
      </c>
      <c r="W7" s="252"/>
      <c r="Z7" s="3"/>
    </row>
    <row r="8" spans="1:49" ht="39.950000000000003" customHeight="1" x14ac:dyDescent="0.3">
      <c r="A8" s="307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07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07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07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07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07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08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09" t="s">
        <v>27</v>
      </c>
      <c r="B15" s="262" t="s">
        <v>37</v>
      </c>
      <c r="C15" s="258">
        <v>0</v>
      </c>
      <c r="D15" s="255">
        <v>0</v>
      </c>
      <c r="E15" s="255">
        <v>0</v>
      </c>
      <c r="F15" s="255">
        <v>0</v>
      </c>
      <c r="G15" s="255">
        <v>0</v>
      </c>
      <c r="H15" s="255">
        <v>0</v>
      </c>
      <c r="I15" s="255">
        <v>14</v>
      </c>
      <c r="J15" s="255">
        <v>0</v>
      </c>
      <c r="K15" s="255">
        <v>0</v>
      </c>
      <c r="L15" s="255">
        <v>6</v>
      </c>
      <c r="M15" s="257">
        <v>0</v>
      </c>
      <c r="N15" s="258">
        <v>6</v>
      </c>
      <c r="O15" s="255">
        <v>10</v>
      </c>
      <c r="P15" s="255">
        <v>7</v>
      </c>
      <c r="Q15" s="255">
        <v>4</v>
      </c>
      <c r="R15" s="257">
        <v>3</v>
      </c>
      <c r="S15" s="256">
        <v>0</v>
      </c>
      <c r="T15" s="255">
        <v>0</v>
      </c>
      <c r="U15" s="254">
        <v>0</v>
      </c>
      <c r="V15" s="253">
        <f t="shared" si="0"/>
        <v>50</v>
      </c>
      <c r="W15" s="252"/>
    </row>
    <row r="16" spans="1:49" ht="39.950000000000003" customHeight="1" x14ac:dyDescent="0.3">
      <c r="A16" s="307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0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06" t="s">
        <v>28</v>
      </c>
      <c r="B18" s="259" t="s">
        <v>595</v>
      </c>
      <c r="C18" s="258">
        <v>0</v>
      </c>
      <c r="D18" s="255">
        <v>0</v>
      </c>
      <c r="E18" s="255">
        <v>0</v>
      </c>
      <c r="F18" s="255">
        <v>0</v>
      </c>
      <c r="G18" s="255">
        <v>0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0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0</v>
      </c>
      <c r="W18" s="252">
        <f>V18/V15*100</f>
        <v>0</v>
      </c>
    </row>
    <row r="19" spans="1:23" ht="39.950000000000003" customHeight="1" x14ac:dyDescent="0.3">
      <c r="A19" s="309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09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07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08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0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0</v>
      </c>
      <c r="W23" s="227">
        <f>V23/V15*100</f>
        <v>0</v>
      </c>
    </row>
    <row r="24" spans="1:23" ht="39.950000000000003" customHeight="1" thickBot="1" x14ac:dyDescent="0.35">
      <c r="A24" s="288" t="s">
        <v>30</v>
      </c>
      <c r="B24" s="234" t="s">
        <v>46</v>
      </c>
      <c r="C24" s="233">
        <v>0</v>
      </c>
      <c r="D24" s="230">
        <v>0</v>
      </c>
      <c r="E24" s="230">
        <v>0</v>
      </c>
      <c r="F24" s="230">
        <v>0</v>
      </c>
      <c r="G24" s="230">
        <v>0</v>
      </c>
      <c r="H24" s="230">
        <v>0</v>
      </c>
      <c r="I24" s="230">
        <v>12</v>
      </c>
      <c r="J24" s="230">
        <v>0</v>
      </c>
      <c r="K24" s="230">
        <v>0</v>
      </c>
      <c r="L24" s="230">
        <v>3</v>
      </c>
      <c r="M24" s="232">
        <v>0</v>
      </c>
      <c r="N24" s="233">
        <v>4</v>
      </c>
      <c r="O24" s="230">
        <v>6</v>
      </c>
      <c r="P24" s="230">
        <v>4</v>
      </c>
      <c r="Q24" s="230">
        <v>3</v>
      </c>
      <c r="R24" s="232">
        <v>2</v>
      </c>
      <c r="S24" s="231">
        <v>0</v>
      </c>
      <c r="T24" s="230">
        <v>0</v>
      </c>
      <c r="U24" s="229">
        <v>0</v>
      </c>
      <c r="V24" s="228">
        <f t="shared" si="0"/>
        <v>34</v>
      </c>
      <c r="W24" s="227">
        <f>V24/V15*100</f>
        <v>68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</v>
      </c>
      <c r="J25" s="202">
        <v>0</v>
      </c>
      <c r="K25" s="202">
        <v>0</v>
      </c>
      <c r="L25" s="202">
        <v>0</v>
      </c>
      <c r="M25" s="143">
        <v>0</v>
      </c>
      <c r="N25" s="204">
        <v>0</v>
      </c>
      <c r="O25" s="202">
        <v>2</v>
      </c>
      <c r="P25" s="202">
        <v>1</v>
      </c>
      <c r="Q25" s="202">
        <v>0</v>
      </c>
      <c r="R25" s="143">
        <v>0</v>
      </c>
      <c r="S25" s="203">
        <v>0</v>
      </c>
      <c r="T25" s="202">
        <v>0</v>
      </c>
      <c r="U25" s="201">
        <v>0</v>
      </c>
      <c r="V25" s="200">
        <f t="shared" si="0"/>
        <v>4</v>
      </c>
      <c r="W25" s="144">
        <f>V25/V15*100</f>
        <v>8</v>
      </c>
    </row>
    <row r="26" spans="1:23" ht="39.950000000000003" customHeight="1" thickBot="1" x14ac:dyDescent="0.35">
      <c r="A26" s="288" t="s">
        <v>32</v>
      </c>
      <c r="B26" s="234" t="s">
        <v>429</v>
      </c>
      <c r="C26" s="233">
        <v>0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230">
        <v>4</v>
      </c>
      <c r="J26" s="230">
        <v>0</v>
      </c>
      <c r="K26" s="230">
        <v>0</v>
      </c>
      <c r="L26" s="230">
        <v>1</v>
      </c>
      <c r="M26" s="232">
        <v>0</v>
      </c>
      <c r="N26" s="233">
        <v>1</v>
      </c>
      <c r="O26" s="230">
        <v>2</v>
      </c>
      <c r="P26" s="230">
        <v>3</v>
      </c>
      <c r="Q26" s="230">
        <v>1</v>
      </c>
      <c r="R26" s="232">
        <v>1</v>
      </c>
      <c r="S26" s="231">
        <v>0</v>
      </c>
      <c r="T26" s="230">
        <v>0</v>
      </c>
      <c r="U26" s="229">
        <v>0</v>
      </c>
      <c r="V26" s="228">
        <f t="shared" si="0"/>
        <v>13</v>
      </c>
      <c r="W26" s="227">
        <f>V26/V15*100</f>
        <v>26</v>
      </c>
    </row>
    <row r="27" spans="1:23" ht="39.950000000000003" customHeight="1" thickBot="1" x14ac:dyDescent="0.35">
      <c r="A27" s="288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0</v>
      </c>
      <c r="W27" s="227">
        <f>V27/V15*100</f>
        <v>0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disablePrompts="1"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'D:\СКИРО ПК\Лаборатория РРСО\РЕЗУЛЬТАТЫ\!Таблицы\Степновский\[МКОУ ООШ № 9 с. Озерное СтМО.xlsx]Список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РРСО\РЕЗУЛЬТАТЫ\!Таблицы\Степновский\[МКОУ ООШ № 9 с. Озерное СтМО.xlsx]Источник'!#REF!</xm:f>
          </x14:formula1>
          <xm:sqref>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activeCell="Z9" sqref="Z9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50" t="s">
        <v>38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2"/>
      <c r="Y1" s="34" t="s">
        <v>596</v>
      </c>
    </row>
    <row r="2" spans="1:49" ht="33.75" customHeight="1" thickBot="1" x14ac:dyDescent="0.35">
      <c r="A2" s="345" t="s">
        <v>421</v>
      </c>
      <c r="B2" s="346"/>
      <c r="C2" s="371" t="str">
        <f>'4'!C2</f>
        <v>Степновский_муниципальный_округ</v>
      </c>
      <c r="D2" s="372"/>
      <c r="E2" s="372"/>
      <c r="F2" s="372"/>
      <c r="G2" s="372"/>
      <c r="H2" s="372"/>
      <c r="I2" s="372"/>
      <c r="J2" s="372"/>
      <c r="K2" s="372"/>
      <c r="L2" s="372"/>
      <c r="M2" s="373"/>
      <c r="N2" s="353"/>
      <c r="O2" s="354"/>
      <c r="P2" s="354"/>
      <c r="Q2" s="354"/>
      <c r="R2" s="354"/>
      <c r="S2" s="354"/>
      <c r="T2" s="354"/>
      <c r="U2" s="354"/>
      <c r="V2" s="354"/>
      <c r="W2" s="355"/>
      <c r="X2" s="112"/>
      <c r="Y2" s="113"/>
      <c r="Z2" s="342" t="s">
        <v>589</v>
      </c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</row>
    <row r="3" spans="1:49" ht="33.75" customHeight="1" thickBot="1" x14ac:dyDescent="0.35">
      <c r="A3" s="343" t="s">
        <v>0</v>
      </c>
      <c r="B3" s="344"/>
      <c r="C3" s="347"/>
      <c r="D3" s="348"/>
      <c r="E3" s="348"/>
      <c r="F3" s="348"/>
      <c r="G3" s="348"/>
      <c r="H3" s="348"/>
      <c r="I3" s="348"/>
      <c r="J3" s="348"/>
      <c r="K3" s="348"/>
      <c r="L3" s="348"/>
      <c r="M3" s="349"/>
      <c r="N3" s="343" t="s">
        <v>81</v>
      </c>
      <c r="O3" s="344"/>
      <c r="P3" s="368"/>
      <c r="Q3" s="369"/>
      <c r="R3" s="370"/>
      <c r="S3" s="114"/>
      <c r="T3" s="115"/>
      <c r="U3" s="356"/>
      <c r="V3" s="356"/>
      <c r="W3" s="357"/>
      <c r="X3" s="112"/>
      <c r="Y3" s="116"/>
      <c r="Z3" s="342" t="s">
        <v>588</v>
      </c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</row>
    <row r="4" spans="1:49" s="117" customFormat="1" ht="36.75" customHeight="1" thickBot="1" x14ac:dyDescent="0.35">
      <c r="A4" s="374" t="s">
        <v>23</v>
      </c>
      <c r="B4" s="375"/>
      <c r="C4" s="388" t="s">
        <v>587</v>
      </c>
      <c r="D4" s="389"/>
      <c r="E4" s="389"/>
      <c r="F4" s="389"/>
      <c r="G4" s="389"/>
      <c r="H4" s="389"/>
      <c r="I4" s="389"/>
      <c r="J4" s="389"/>
      <c r="K4" s="389"/>
      <c r="L4" s="389"/>
      <c r="M4" s="390"/>
      <c r="N4" s="358" t="s">
        <v>590</v>
      </c>
      <c r="O4" s="359"/>
      <c r="P4" s="359"/>
      <c r="Q4" s="359"/>
      <c r="R4" s="360"/>
      <c r="S4" s="359" t="s">
        <v>591</v>
      </c>
      <c r="T4" s="359"/>
      <c r="U4" s="359"/>
      <c r="V4" s="364" t="s">
        <v>34</v>
      </c>
      <c r="W4" s="365"/>
      <c r="Y4" s="118"/>
      <c r="Z4" s="341" t="s">
        <v>592</v>
      </c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76"/>
      <c r="B5" s="377"/>
      <c r="C5" s="385" t="s">
        <v>35</v>
      </c>
      <c r="D5" s="386"/>
      <c r="E5" s="386"/>
      <c r="F5" s="386"/>
      <c r="G5" s="387"/>
      <c r="H5" s="386" t="s">
        <v>36</v>
      </c>
      <c r="I5" s="386"/>
      <c r="J5" s="386"/>
      <c r="K5" s="386"/>
      <c r="L5" s="386"/>
      <c r="M5" s="387"/>
      <c r="N5" s="361"/>
      <c r="O5" s="362"/>
      <c r="P5" s="362"/>
      <c r="Q5" s="362"/>
      <c r="R5" s="363"/>
      <c r="S5" s="359"/>
      <c r="T5" s="359"/>
      <c r="U5" s="359"/>
      <c r="V5" s="366"/>
      <c r="W5" s="367"/>
      <c r="Z5" s="112"/>
    </row>
    <row r="6" spans="1:49" s="112" customFormat="1" ht="31.5" customHeight="1" thickBot="1" x14ac:dyDescent="0.35">
      <c r="A6" s="378"/>
      <c r="B6" s="379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80" t="s">
        <v>26</v>
      </c>
      <c r="B7" s="148" t="s">
        <v>852</v>
      </c>
      <c r="C7" s="160">
        <f>SUM('4:9'!C7)</f>
        <v>0</v>
      </c>
      <c r="D7" s="161">
        <f>SUM('4:9'!D7)</f>
        <v>3</v>
      </c>
      <c r="E7" s="161">
        <f>SUM('4:9'!E7)</f>
        <v>3</v>
      </c>
      <c r="F7" s="161">
        <f>SUM('4:9'!F7)</f>
        <v>3</v>
      </c>
      <c r="G7" s="162">
        <f>SUM('4:9'!G7)</f>
        <v>3</v>
      </c>
      <c r="H7" s="121">
        <f>SUM('4:9'!H7)</f>
        <v>0</v>
      </c>
      <c r="I7" s="161">
        <f>SUM('4:9'!I7)</f>
        <v>1</v>
      </c>
      <c r="J7" s="161">
        <f>SUM('4:9'!J7)</f>
        <v>0</v>
      </c>
      <c r="K7" s="161">
        <f>SUM('4:9'!K7)</f>
        <v>0</v>
      </c>
      <c r="L7" s="161">
        <f>SUM('4:9'!L7)</f>
        <v>1</v>
      </c>
      <c r="M7" s="184">
        <f>SUM('4:9'!M7)</f>
        <v>0</v>
      </c>
      <c r="N7" s="160">
        <f>SUM('4:9'!N7)</f>
        <v>4</v>
      </c>
      <c r="O7" s="161">
        <f>SUM('4:9'!O7)</f>
        <v>4</v>
      </c>
      <c r="P7" s="161">
        <f>SUM('4:9'!P7)</f>
        <v>4</v>
      </c>
      <c r="Q7" s="161">
        <f>SUM('4:9'!Q7)</f>
        <v>4</v>
      </c>
      <c r="R7" s="161">
        <f>SUM('4:9'!R7)</f>
        <v>4</v>
      </c>
      <c r="S7" s="162">
        <f>SUM('4:9'!S7)</f>
        <v>2</v>
      </c>
      <c r="T7" s="121">
        <f>SUM('4:9'!T7)</f>
        <v>2</v>
      </c>
      <c r="U7" s="184">
        <f>SUM('4:9'!U7)</f>
        <v>0</v>
      </c>
      <c r="V7" s="122">
        <f>SUM(C7:U7)</f>
        <v>38</v>
      </c>
      <c r="W7" s="123"/>
      <c r="Z7" s="112"/>
    </row>
    <row r="8" spans="1:49" ht="39.950000000000003" customHeight="1" x14ac:dyDescent="0.3">
      <c r="A8" s="381"/>
      <c r="B8" s="149" t="s">
        <v>24</v>
      </c>
      <c r="C8" s="163">
        <f>SUM('4:9'!C8)</f>
        <v>0</v>
      </c>
      <c r="D8" s="159">
        <f>SUM('4:9'!D8)</f>
        <v>1</v>
      </c>
      <c r="E8" s="159">
        <f>SUM('4:9'!E8)</f>
        <v>0</v>
      </c>
      <c r="F8" s="159">
        <f>SUM('4:9'!F8)</f>
        <v>0</v>
      </c>
      <c r="G8" s="164">
        <f>SUM('4:9'!G8)</f>
        <v>1</v>
      </c>
      <c r="H8" s="177">
        <f>SUM('4:9'!H8)</f>
        <v>0</v>
      </c>
      <c r="I8" s="159">
        <f>SUM('4:9'!I8)</f>
        <v>0</v>
      </c>
      <c r="J8" s="159">
        <f>SUM('4:9'!J8)</f>
        <v>0</v>
      </c>
      <c r="K8" s="159">
        <f>SUM('4:9'!K8)</f>
        <v>0</v>
      </c>
      <c r="L8" s="159">
        <f>SUM('4:9'!L8)</f>
        <v>0</v>
      </c>
      <c r="M8" s="185">
        <f>SUM('4:9'!M8)</f>
        <v>0</v>
      </c>
      <c r="N8" s="163">
        <f>SUM('4:9'!N8)</f>
        <v>0</v>
      </c>
      <c r="O8" s="159">
        <f>SUM('4:9'!O8)</f>
        <v>0</v>
      </c>
      <c r="P8" s="159">
        <f>SUM('4:9'!P8)</f>
        <v>1</v>
      </c>
      <c r="Q8" s="159">
        <f>SUM('4:9'!Q8)</f>
        <v>0</v>
      </c>
      <c r="R8" s="159">
        <f>SUM('4:9'!R8)</f>
        <v>1</v>
      </c>
      <c r="S8" s="164">
        <f>SUM('4:9'!S8)</f>
        <v>0</v>
      </c>
      <c r="T8" s="177">
        <f>SUM('4:9'!T8)</f>
        <v>0</v>
      </c>
      <c r="U8" s="185">
        <f>SUM('4:9'!U8)</f>
        <v>0</v>
      </c>
      <c r="V8" s="124">
        <f t="shared" ref="V8:V27" si="0">SUM(C8:U8)</f>
        <v>4</v>
      </c>
      <c r="W8" s="125">
        <f>V8/V7*100</f>
        <v>10.526315789473683</v>
      </c>
    </row>
    <row r="9" spans="1:49" ht="39.950000000000003" customHeight="1" x14ac:dyDescent="0.3">
      <c r="A9" s="381"/>
      <c r="B9" s="149" t="s">
        <v>422</v>
      </c>
      <c r="C9" s="163">
        <f>SUM('4:9'!C9)</f>
        <v>0</v>
      </c>
      <c r="D9" s="159">
        <f>SUM('4:9'!D9)</f>
        <v>0</v>
      </c>
      <c r="E9" s="159">
        <f>SUM('4:9'!E9)</f>
        <v>0</v>
      </c>
      <c r="F9" s="159">
        <f>SUM('4:9'!F9)</f>
        <v>0</v>
      </c>
      <c r="G9" s="164">
        <f>SUM('4:9'!G9)</f>
        <v>0</v>
      </c>
      <c r="H9" s="177">
        <f>SUM('4:9'!H9)</f>
        <v>0</v>
      </c>
      <c r="I9" s="159">
        <f>SUM('4:9'!I9)</f>
        <v>0</v>
      </c>
      <c r="J9" s="159">
        <f>SUM('4:9'!J9)</f>
        <v>0</v>
      </c>
      <c r="K9" s="159">
        <f>SUM('4:9'!K9)</f>
        <v>0</v>
      </c>
      <c r="L9" s="159">
        <f>SUM('4:9'!L9)</f>
        <v>0</v>
      </c>
      <c r="M9" s="185">
        <f>SUM('4:9'!M9)</f>
        <v>0</v>
      </c>
      <c r="N9" s="163">
        <f>SUM('4:9'!N9)</f>
        <v>0</v>
      </c>
      <c r="O9" s="159">
        <f>SUM('4:9'!O9)</f>
        <v>0</v>
      </c>
      <c r="P9" s="159">
        <f>SUM('4:9'!P9)</f>
        <v>0</v>
      </c>
      <c r="Q9" s="159">
        <f>SUM('4:9'!Q9)</f>
        <v>0</v>
      </c>
      <c r="R9" s="159">
        <f>SUM('4:9'!R9)</f>
        <v>0</v>
      </c>
      <c r="S9" s="164">
        <f>SUM('4:9'!S9)</f>
        <v>0</v>
      </c>
      <c r="T9" s="177">
        <f>SUM('4:9'!T9)</f>
        <v>0</v>
      </c>
      <c r="U9" s="185">
        <f>SUM('4:9'!U9)</f>
        <v>0</v>
      </c>
      <c r="V9" s="124">
        <f t="shared" si="0"/>
        <v>0</v>
      </c>
      <c r="W9" s="125">
        <f>V9/V7*100</f>
        <v>0</v>
      </c>
    </row>
    <row r="10" spans="1:49" ht="39.950000000000003" customHeight="1" x14ac:dyDescent="0.3">
      <c r="A10" s="381"/>
      <c r="B10" s="149" t="s">
        <v>86</v>
      </c>
      <c r="C10" s="163">
        <f>SUM('4:9'!C10)</f>
        <v>0</v>
      </c>
      <c r="D10" s="159">
        <f>SUM('4:9'!D10)</f>
        <v>1</v>
      </c>
      <c r="E10" s="159">
        <f>SUM('4:9'!E10)</f>
        <v>1</v>
      </c>
      <c r="F10" s="159">
        <f>SUM('4:9'!F10)</f>
        <v>1</v>
      </c>
      <c r="G10" s="164">
        <f>SUM('4:9'!G10)</f>
        <v>1</v>
      </c>
      <c r="H10" s="177">
        <f>SUM('4:9'!H10)</f>
        <v>0</v>
      </c>
      <c r="I10" s="159">
        <f>SUM('4:9'!I10)</f>
        <v>0</v>
      </c>
      <c r="J10" s="159">
        <f>SUM('4:9'!J10)</f>
        <v>0</v>
      </c>
      <c r="K10" s="159">
        <f>SUM('4:9'!K10)</f>
        <v>0</v>
      </c>
      <c r="L10" s="159">
        <f>SUM('4:9'!L10)</f>
        <v>0</v>
      </c>
      <c r="M10" s="185">
        <f>SUM('4:9'!M10)</f>
        <v>0</v>
      </c>
      <c r="N10" s="163">
        <f>SUM('4:9'!N10)</f>
        <v>1</v>
      </c>
      <c r="O10" s="159">
        <f>SUM('4:9'!O10)</f>
        <v>1</v>
      </c>
      <c r="P10" s="159">
        <f>SUM('4:9'!P10)</f>
        <v>1</v>
      </c>
      <c r="Q10" s="159">
        <f>SUM('4:9'!Q10)</f>
        <v>1</v>
      </c>
      <c r="R10" s="159">
        <f>SUM('4:9'!R10)</f>
        <v>1</v>
      </c>
      <c r="S10" s="164">
        <f>SUM('4:9'!S10)</f>
        <v>1</v>
      </c>
      <c r="T10" s="177">
        <f>SUM('4:9'!T10)</f>
        <v>1</v>
      </c>
      <c r="U10" s="185">
        <f>SUM('4:9'!U10)</f>
        <v>0</v>
      </c>
      <c r="V10" s="124">
        <f t="shared" si="0"/>
        <v>11</v>
      </c>
      <c r="W10" s="125" t="e">
        <f>V10/V9*100</f>
        <v>#DIV/0!</v>
      </c>
      <c r="AG10" s="126"/>
    </row>
    <row r="11" spans="1:49" ht="39.950000000000003" customHeight="1" x14ac:dyDescent="0.3">
      <c r="A11" s="381"/>
      <c r="B11" s="149" t="s">
        <v>87</v>
      </c>
      <c r="C11" s="163">
        <f>SUM('4:9'!C11)</f>
        <v>0</v>
      </c>
      <c r="D11" s="159">
        <f>SUM('4:9'!D11)</f>
        <v>0</v>
      </c>
      <c r="E11" s="159">
        <f>SUM('4:9'!E11)</f>
        <v>0</v>
      </c>
      <c r="F11" s="159">
        <f>SUM('4:9'!F11)</f>
        <v>0</v>
      </c>
      <c r="G11" s="164">
        <f>SUM('4:9'!G11)</f>
        <v>0</v>
      </c>
      <c r="H11" s="177">
        <f>SUM('4:9'!H11)</f>
        <v>0</v>
      </c>
      <c r="I11" s="159">
        <f>SUM('4:9'!I11)</f>
        <v>0</v>
      </c>
      <c r="J11" s="159">
        <f>SUM('4:9'!J11)</f>
        <v>0</v>
      </c>
      <c r="K11" s="159">
        <f>SUM('4:9'!K11)</f>
        <v>0</v>
      </c>
      <c r="L11" s="159">
        <f>SUM('4:9'!L11)</f>
        <v>0</v>
      </c>
      <c r="M11" s="185">
        <f>SUM('4:9'!M11)</f>
        <v>0</v>
      </c>
      <c r="N11" s="163">
        <f>SUM('4:9'!N11)</f>
        <v>0</v>
      </c>
      <c r="O11" s="159">
        <f>SUM('4:9'!O11)</f>
        <v>0</v>
      </c>
      <c r="P11" s="159">
        <f>SUM('4:9'!P11)</f>
        <v>0</v>
      </c>
      <c r="Q11" s="159">
        <f>SUM('4:9'!Q11)</f>
        <v>0</v>
      </c>
      <c r="R11" s="159">
        <f>SUM('4:9'!R11)</f>
        <v>0</v>
      </c>
      <c r="S11" s="164">
        <f>SUM('4:9'!S11)</f>
        <v>0</v>
      </c>
      <c r="T11" s="177">
        <f>SUM('4:9'!T11)</f>
        <v>0</v>
      </c>
      <c r="U11" s="185">
        <f>SUM('4:9'!U11)</f>
        <v>0</v>
      </c>
      <c r="V11" s="124">
        <f t="shared" si="0"/>
        <v>0</v>
      </c>
      <c r="W11" s="125" t="e">
        <f>V11/V9*100</f>
        <v>#DIV/0!</v>
      </c>
    </row>
    <row r="12" spans="1:49" ht="39.950000000000003" customHeight="1" x14ac:dyDescent="0.3">
      <c r="A12" s="381"/>
      <c r="B12" s="149" t="s">
        <v>88</v>
      </c>
      <c r="C12" s="163">
        <f>SUM('4:9'!C12)</f>
        <v>0</v>
      </c>
      <c r="D12" s="159">
        <f>SUM('4:9'!D12)</f>
        <v>0</v>
      </c>
      <c r="E12" s="159">
        <f>SUM('4:9'!E12)</f>
        <v>0</v>
      </c>
      <c r="F12" s="159">
        <f>SUM('4:9'!F12)</f>
        <v>0</v>
      </c>
      <c r="G12" s="164">
        <f>SUM('4:9'!G12)</f>
        <v>0</v>
      </c>
      <c r="H12" s="177">
        <f>SUM('4:9'!H12)</f>
        <v>0</v>
      </c>
      <c r="I12" s="159">
        <f>SUM('4:9'!I12)</f>
        <v>0</v>
      </c>
      <c r="J12" s="159">
        <f>SUM('4:9'!J12)</f>
        <v>0</v>
      </c>
      <c r="K12" s="159">
        <f>SUM('4:9'!K12)</f>
        <v>0</v>
      </c>
      <c r="L12" s="159">
        <f>SUM('4:9'!L12)</f>
        <v>0</v>
      </c>
      <c r="M12" s="185">
        <f>SUM('4:9'!M12)</f>
        <v>0</v>
      </c>
      <c r="N12" s="163">
        <f>SUM('4:9'!N12)</f>
        <v>0</v>
      </c>
      <c r="O12" s="159">
        <f>SUM('4:9'!O12)</f>
        <v>0</v>
      </c>
      <c r="P12" s="159">
        <f>SUM('4:9'!P12)</f>
        <v>0</v>
      </c>
      <c r="Q12" s="159">
        <f>SUM('4:9'!Q12)</f>
        <v>0</v>
      </c>
      <c r="R12" s="159">
        <f>SUM('4:9'!R12)</f>
        <v>0</v>
      </c>
      <c r="S12" s="164">
        <f>SUM('4:9'!S12)</f>
        <v>0</v>
      </c>
      <c r="T12" s="177">
        <f>SUM('4:9'!T12)</f>
        <v>0</v>
      </c>
      <c r="U12" s="185">
        <f>SUM('4:9'!U12)</f>
        <v>0</v>
      </c>
      <c r="V12" s="124">
        <f t="shared" si="0"/>
        <v>0</v>
      </c>
      <c r="W12" s="125" t="e">
        <f>V12/V9*100</f>
        <v>#DIV/0!</v>
      </c>
    </row>
    <row r="13" spans="1:49" ht="39.950000000000003" customHeight="1" x14ac:dyDescent="0.3">
      <c r="A13" s="381"/>
      <c r="B13" s="149" t="s">
        <v>89</v>
      </c>
      <c r="C13" s="163">
        <f>SUM('4:9'!C13)</f>
        <v>0</v>
      </c>
      <c r="D13" s="159">
        <f>SUM('4:9'!D13)</f>
        <v>0</v>
      </c>
      <c r="E13" s="159">
        <f>SUM('4:9'!E13)</f>
        <v>0</v>
      </c>
      <c r="F13" s="159">
        <f>SUM('4:9'!F13)</f>
        <v>0</v>
      </c>
      <c r="G13" s="164">
        <f>SUM('4:9'!G13)</f>
        <v>0</v>
      </c>
      <c r="H13" s="177">
        <f>SUM('4:9'!H13)</f>
        <v>0</v>
      </c>
      <c r="I13" s="159">
        <f>SUM('4:9'!I13)</f>
        <v>0</v>
      </c>
      <c r="J13" s="159">
        <f>SUM('4:9'!J13)</f>
        <v>0</v>
      </c>
      <c r="K13" s="159">
        <f>SUM('4:9'!K13)</f>
        <v>0</v>
      </c>
      <c r="L13" s="159">
        <f>SUM('4:9'!L13)</f>
        <v>0</v>
      </c>
      <c r="M13" s="185">
        <f>SUM('4:9'!M13)</f>
        <v>0</v>
      </c>
      <c r="N13" s="163">
        <f>SUM('4:9'!N13)</f>
        <v>0</v>
      </c>
      <c r="O13" s="159">
        <f>SUM('4:9'!O13)</f>
        <v>0</v>
      </c>
      <c r="P13" s="159">
        <f>SUM('4:9'!P13)</f>
        <v>0</v>
      </c>
      <c r="Q13" s="159">
        <f>SUM('4:9'!Q13)</f>
        <v>0</v>
      </c>
      <c r="R13" s="159">
        <f>SUM('4:9'!R13)</f>
        <v>0</v>
      </c>
      <c r="S13" s="164">
        <f>SUM('4:9'!S13)</f>
        <v>0</v>
      </c>
      <c r="T13" s="177">
        <f>SUM('4:9'!T13)</f>
        <v>0</v>
      </c>
      <c r="U13" s="185">
        <f>SUM('4:9'!U13)</f>
        <v>0</v>
      </c>
      <c r="V13" s="124">
        <f t="shared" si="0"/>
        <v>0</v>
      </c>
      <c r="W13" s="125" t="e">
        <f>V13/V9*100</f>
        <v>#DIV/0!</v>
      </c>
    </row>
    <row r="14" spans="1:49" ht="39.950000000000003" customHeight="1" thickBot="1" x14ac:dyDescent="0.35">
      <c r="A14" s="382"/>
      <c r="B14" s="150" t="s">
        <v>90</v>
      </c>
      <c r="C14" s="168">
        <f>SUM('4:9'!C14)</f>
        <v>0</v>
      </c>
      <c r="D14" s="169">
        <f>SUM('4:9'!D14)</f>
        <v>0</v>
      </c>
      <c r="E14" s="169">
        <f>SUM('4:9'!E14)</f>
        <v>0</v>
      </c>
      <c r="F14" s="169">
        <f>SUM('4:9'!F14)</f>
        <v>0</v>
      </c>
      <c r="G14" s="170">
        <f>SUM('4:9'!G14)</f>
        <v>0</v>
      </c>
      <c r="H14" s="178">
        <f>SUM('4:9'!H14)</f>
        <v>0</v>
      </c>
      <c r="I14" s="169">
        <f>SUM('4:9'!I14)</f>
        <v>0</v>
      </c>
      <c r="J14" s="169">
        <f>SUM('4:9'!J14)</f>
        <v>0</v>
      </c>
      <c r="K14" s="169">
        <f>SUM('4:9'!K14)</f>
        <v>0</v>
      </c>
      <c r="L14" s="169">
        <f>SUM('4:9'!L14)</f>
        <v>0</v>
      </c>
      <c r="M14" s="186">
        <f>SUM('4:9'!M14)</f>
        <v>0</v>
      </c>
      <c r="N14" s="168">
        <f>SUM('4:9'!N14)</f>
        <v>0</v>
      </c>
      <c r="O14" s="169">
        <f>SUM('4:9'!O14)</f>
        <v>0</v>
      </c>
      <c r="P14" s="169">
        <f>SUM('4:9'!P14)</f>
        <v>0</v>
      </c>
      <c r="Q14" s="169">
        <f>SUM('4:9'!Q14)</f>
        <v>0</v>
      </c>
      <c r="R14" s="169">
        <f>SUM('4:9'!R14)</f>
        <v>0</v>
      </c>
      <c r="S14" s="170">
        <f>SUM('4:9'!S14)</f>
        <v>0</v>
      </c>
      <c r="T14" s="178">
        <f>SUM('4:9'!T14)</f>
        <v>0</v>
      </c>
      <c r="U14" s="186">
        <f>SUM('4:9'!U14)</f>
        <v>0</v>
      </c>
      <c r="V14" s="191">
        <f t="shared" si="0"/>
        <v>0</v>
      </c>
      <c r="W14" s="171" t="e">
        <f>V14/V9*100</f>
        <v>#DIV/0!</v>
      </c>
    </row>
    <row r="15" spans="1:49" ht="39.950000000000003" customHeight="1" x14ac:dyDescent="0.3">
      <c r="A15" s="383" t="s">
        <v>27</v>
      </c>
      <c r="B15" s="148" t="s">
        <v>37</v>
      </c>
      <c r="C15" s="160">
        <f>SUM('4:9'!C15)</f>
        <v>0</v>
      </c>
      <c r="D15" s="161">
        <f>SUM('4:9'!D15)</f>
        <v>34</v>
      </c>
      <c r="E15" s="161">
        <f>SUM('4:9'!E15)</f>
        <v>46</v>
      </c>
      <c r="F15" s="161">
        <f>SUM('4:9'!F15)</f>
        <v>41</v>
      </c>
      <c r="G15" s="162">
        <f>SUM('4:9'!G15)</f>
        <v>35</v>
      </c>
      <c r="H15" s="121">
        <f>SUM('4:9'!H15)</f>
        <v>0</v>
      </c>
      <c r="I15" s="161">
        <f>SUM('4:9'!I15)</f>
        <v>14</v>
      </c>
      <c r="J15" s="161">
        <f>SUM('4:9'!J15)</f>
        <v>0</v>
      </c>
      <c r="K15" s="161">
        <f>SUM('4:9'!K15)</f>
        <v>0</v>
      </c>
      <c r="L15" s="161">
        <f>SUM('4:9'!L15)</f>
        <v>6</v>
      </c>
      <c r="M15" s="184">
        <f>SUM('4:9'!M15)</f>
        <v>0</v>
      </c>
      <c r="N15" s="160">
        <f>SUM('4:9'!N15)</f>
        <v>53</v>
      </c>
      <c r="O15" s="161">
        <f>SUM('4:9'!O15)</f>
        <v>40</v>
      </c>
      <c r="P15" s="161">
        <f>SUM('4:9'!P15)</f>
        <v>45</v>
      </c>
      <c r="Q15" s="161">
        <f>SUM('4:9'!Q15)</f>
        <v>46</v>
      </c>
      <c r="R15" s="161">
        <f>SUM('4:9'!R15)</f>
        <v>32</v>
      </c>
      <c r="S15" s="162">
        <f>SUM('4:9'!S15)</f>
        <v>12</v>
      </c>
      <c r="T15" s="121">
        <f>SUM('4:9'!T15)</f>
        <v>14</v>
      </c>
      <c r="U15" s="184">
        <f>SUM('4:9'!U15)</f>
        <v>0</v>
      </c>
      <c r="V15" s="122">
        <f t="shared" si="0"/>
        <v>418</v>
      </c>
      <c r="W15" s="123"/>
    </row>
    <row r="16" spans="1:49" ht="39.950000000000003" customHeight="1" x14ac:dyDescent="0.3">
      <c r="A16" s="381"/>
      <c r="B16" s="149" t="s">
        <v>423</v>
      </c>
      <c r="C16" s="163">
        <f>SUM('4:9'!C16)</f>
        <v>0</v>
      </c>
      <c r="D16" s="159">
        <f>SUM('4:9'!D16)</f>
        <v>0</v>
      </c>
      <c r="E16" s="159">
        <f>SUM('4:9'!E16)</f>
        <v>0</v>
      </c>
      <c r="F16" s="159">
        <f>SUM('4:9'!F16)</f>
        <v>0</v>
      </c>
      <c r="G16" s="164">
        <f>SUM('4:9'!G16)</f>
        <v>0</v>
      </c>
      <c r="H16" s="177">
        <f>SUM('4:9'!H16)</f>
        <v>0</v>
      </c>
      <c r="I16" s="159">
        <f>SUM('4:9'!I16)</f>
        <v>0</v>
      </c>
      <c r="J16" s="159">
        <f>SUM('4:9'!J16)</f>
        <v>0</v>
      </c>
      <c r="K16" s="159">
        <f>SUM('4:9'!K16)</f>
        <v>0</v>
      </c>
      <c r="L16" s="159">
        <f>SUM('4:9'!L16)</f>
        <v>0</v>
      </c>
      <c r="M16" s="185">
        <f>SUM('4:9'!M16)</f>
        <v>0</v>
      </c>
      <c r="N16" s="163">
        <f>SUM('4:9'!N16)</f>
        <v>0</v>
      </c>
      <c r="O16" s="159">
        <f>SUM('4:9'!O16)</f>
        <v>0</v>
      </c>
      <c r="P16" s="159">
        <f>SUM('4:9'!P16)</f>
        <v>0</v>
      </c>
      <c r="Q16" s="159">
        <f>SUM('4:9'!Q16)</f>
        <v>0</v>
      </c>
      <c r="R16" s="159">
        <f>SUM('4:9'!R16)</f>
        <v>0</v>
      </c>
      <c r="S16" s="164">
        <f>SUM('4:9'!S16)</f>
        <v>0</v>
      </c>
      <c r="T16" s="177">
        <f>SUM('4:9'!T16)</f>
        <v>0</v>
      </c>
      <c r="U16" s="185">
        <f>SUM('4:9'!U16)</f>
        <v>0</v>
      </c>
      <c r="V16" s="124">
        <f t="shared" si="0"/>
        <v>0</v>
      </c>
      <c r="W16" s="125">
        <f>V16/V15*100</f>
        <v>0</v>
      </c>
    </row>
    <row r="17" spans="1:23" ht="39.950000000000003" customHeight="1" thickBot="1" x14ac:dyDescent="0.35">
      <c r="A17" s="384"/>
      <c r="B17" s="150" t="s">
        <v>25</v>
      </c>
      <c r="C17" s="168">
        <f>SUM('4:9'!C17)</f>
        <v>0</v>
      </c>
      <c r="D17" s="169">
        <f>SUM('4:9'!D17)</f>
        <v>18</v>
      </c>
      <c r="E17" s="169">
        <f>SUM('4:9'!E17)</f>
        <v>0</v>
      </c>
      <c r="F17" s="169">
        <f>SUM('4:9'!F17)</f>
        <v>0</v>
      </c>
      <c r="G17" s="170">
        <f>SUM('4:9'!G17)</f>
        <v>19</v>
      </c>
      <c r="H17" s="178">
        <f>SUM('4:9'!H17)</f>
        <v>0</v>
      </c>
      <c r="I17" s="169">
        <f>SUM('4:9'!I17)</f>
        <v>0</v>
      </c>
      <c r="J17" s="169">
        <f>SUM('4:9'!J17)</f>
        <v>0</v>
      </c>
      <c r="K17" s="169">
        <f>SUM('4:9'!K17)</f>
        <v>0</v>
      </c>
      <c r="L17" s="169">
        <f>SUM('4:9'!L17)</f>
        <v>0</v>
      </c>
      <c r="M17" s="186">
        <f>SUM('4:9'!M17)</f>
        <v>0</v>
      </c>
      <c r="N17" s="168">
        <f>SUM('4:9'!N17)</f>
        <v>0</v>
      </c>
      <c r="O17" s="169">
        <f>SUM('4:9'!O17)</f>
        <v>0</v>
      </c>
      <c r="P17" s="169">
        <f>SUM('4:9'!P17)</f>
        <v>17</v>
      </c>
      <c r="Q17" s="169">
        <f>SUM('4:9'!Q17)</f>
        <v>0</v>
      </c>
      <c r="R17" s="169">
        <f>SUM('4:9'!R17)</f>
        <v>11</v>
      </c>
      <c r="S17" s="170">
        <f>SUM('4:9'!S17)</f>
        <v>0</v>
      </c>
      <c r="T17" s="178">
        <f>SUM('4:9'!T17)</f>
        <v>0</v>
      </c>
      <c r="U17" s="186">
        <f>SUM('4:9'!U17)</f>
        <v>0</v>
      </c>
      <c r="V17" s="127">
        <f t="shared" si="0"/>
        <v>65</v>
      </c>
      <c r="W17" s="128">
        <f>V17/V15*100</f>
        <v>15.550239234449762</v>
      </c>
    </row>
    <row r="18" spans="1:23" ht="39.950000000000003" customHeight="1" x14ac:dyDescent="0.3">
      <c r="A18" s="380" t="s">
        <v>28</v>
      </c>
      <c r="B18" s="148" t="s">
        <v>851</v>
      </c>
      <c r="C18" s="160">
        <f>SUM('4:9'!C18)</f>
        <v>0</v>
      </c>
      <c r="D18" s="161">
        <f>SUM('4:9'!D18)</f>
        <v>1</v>
      </c>
      <c r="E18" s="161">
        <f>SUM('4:9'!E18)</f>
        <v>0</v>
      </c>
      <c r="F18" s="161">
        <f>SUM('4:9'!F18)</f>
        <v>1</v>
      </c>
      <c r="G18" s="162">
        <f>SUM('4:9'!G18)</f>
        <v>3</v>
      </c>
      <c r="H18" s="121">
        <f>SUM('4:9'!H18)</f>
        <v>0</v>
      </c>
      <c r="I18" s="161">
        <f>SUM('4:9'!I18)</f>
        <v>0</v>
      </c>
      <c r="J18" s="161">
        <f>SUM('4:9'!J18)</f>
        <v>0</v>
      </c>
      <c r="K18" s="161">
        <f>SUM('4:9'!K18)</f>
        <v>0</v>
      </c>
      <c r="L18" s="161">
        <f>SUM('4:9'!L18)</f>
        <v>0</v>
      </c>
      <c r="M18" s="184">
        <f>SUM('4:9'!M18)</f>
        <v>0</v>
      </c>
      <c r="N18" s="160">
        <f>SUM('4:9'!N18)</f>
        <v>0</v>
      </c>
      <c r="O18" s="161">
        <f>SUM('4:9'!O18)</f>
        <v>0</v>
      </c>
      <c r="P18" s="161">
        <f>SUM('4:9'!P18)</f>
        <v>1</v>
      </c>
      <c r="Q18" s="161">
        <f>SUM('4:9'!Q18)</f>
        <v>1</v>
      </c>
      <c r="R18" s="161">
        <f>SUM('4:9'!R18)</f>
        <v>2</v>
      </c>
      <c r="S18" s="162">
        <f>SUM('4:9'!S18)</f>
        <v>1</v>
      </c>
      <c r="T18" s="121">
        <f>SUM('4:9'!T18)</f>
        <v>2</v>
      </c>
      <c r="U18" s="184">
        <f>SUM('4:9'!U18)</f>
        <v>0</v>
      </c>
      <c r="V18" s="172">
        <f t="shared" si="0"/>
        <v>12</v>
      </c>
      <c r="W18" s="173">
        <f>V18/V15*100</f>
        <v>2.8708133971291865</v>
      </c>
    </row>
    <row r="19" spans="1:23" ht="39.950000000000003" customHeight="1" x14ac:dyDescent="0.3">
      <c r="A19" s="383"/>
      <c r="B19" s="174" t="s">
        <v>424</v>
      </c>
      <c r="C19" s="163">
        <f>SUM('4:9'!C19)</f>
        <v>0</v>
      </c>
      <c r="D19" s="159">
        <f>SUM('4:9'!D19)</f>
        <v>1</v>
      </c>
      <c r="E19" s="159">
        <f>SUM('4:9'!E19)</f>
        <v>0</v>
      </c>
      <c r="F19" s="159">
        <f>SUM('4:9'!F19)</f>
        <v>0</v>
      </c>
      <c r="G19" s="164">
        <f>SUM('4:9'!G19)</f>
        <v>3</v>
      </c>
      <c r="H19" s="177">
        <f>SUM('4:9'!H19)</f>
        <v>0</v>
      </c>
      <c r="I19" s="159">
        <f>SUM('4:9'!I19)</f>
        <v>0</v>
      </c>
      <c r="J19" s="159">
        <f>SUM('4:9'!J19)</f>
        <v>0</v>
      </c>
      <c r="K19" s="159">
        <f>SUM('4:9'!K19)</f>
        <v>0</v>
      </c>
      <c r="L19" s="159">
        <f>SUM('4:9'!L19)</f>
        <v>0</v>
      </c>
      <c r="M19" s="185">
        <f>SUM('4:9'!M19)</f>
        <v>0</v>
      </c>
      <c r="N19" s="163">
        <f>SUM('4:9'!N19)</f>
        <v>0</v>
      </c>
      <c r="O19" s="159">
        <f>SUM('4:9'!O19)</f>
        <v>0</v>
      </c>
      <c r="P19" s="159">
        <f>SUM('4:9'!P19)</f>
        <v>1</v>
      </c>
      <c r="Q19" s="159">
        <f>SUM('4:9'!Q19)</f>
        <v>0</v>
      </c>
      <c r="R19" s="159">
        <f>SUM('4:9'!R19)</f>
        <v>1</v>
      </c>
      <c r="S19" s="164">
        <f>SUM('4:9'!S19)</f>
        <v>0</v>
      </c>
      <c r="T19" s="177">
        <f>SUM('4:9'!T19)</f>
        <v>0</v>
      </c>
      <c r="U19" s="185">
        <f>SUM('4:9'!U19)</f>
        <v>0</v>
      </c>
      <c r="V19" s="124">
        <f t="shared" si="0"/>
        <v>6</v>
      </c>
      <c r="W19" s="125">
        <f>V19/V18*100</f>
        <v>50</v>
      </c>
    </row>
    <row r="20" spans="1:23" ht="39.950000000000003" customHeight="1" x14ac:dyDescent="0.3">
      <c r="A20" s="383"/>
      <c r="B20" s="149" t="s">
        <v>425</v>
      </c>
      <c r="C20" s="163">
        <f>SUM('4:9'!C20)</f>
        <v>0</v>
      </c>
      <c r="D20" s="159">
        <f>SUM('4:9'!D20)</f>
        <v>1</v>
      </c>
      <c r="E20" s="159">
        <f>SUM('4:9'!E20)</f>
        <v>0</v>
      </c>
      <c r="F20" s="159">
        <f>SUM('4:9'!F20)</f>
        <v>0</v>
      </c>
      <c r="G20" s="164">
        <f>SUM('4:9'!G20)</f>
        <v>1</v>
      </c>
      <c r="H20" s="177">
        <f>SUM('4:9'!H20)</f>
        <v>0</v>
      </c>
      <c r="I20" s="159">
        <f>SUM('4:9'!I20)</f>
        <v>0</v>
      </c>
      <c r="J20" s="159">
        <f>SUM('4:9'!J20)</f>
        <v>0</v>
      </c>
      <c r="K20" s="159">
        <f>SUM('4:9'!K20)</f>
        <v>0</v>
      </c>
      <c r="L20" s="159">
        <f>SUM('4:9'!L20)</f>
        <v>0</v>
      </c>
      <c r="M20" s="185">
        <f>SUM('4:9'!M20)</f>
        <v>0</v>
      </c>
      <c r="N20" s="163">
        <f>SUM('4:9'!N20)</f>
        <v>0</v>
      </c>
      <c r="O20" s="159">
        <f>SUM('4:9'!O20)</f>
        <v>0</v>
      </c>
      <c r="P20" s="159">
        <f>SUM('4:9'!P20)</f>
        <v>0</v>
      </c>
      <c r="Q20" s="159">
        <f>SUM('4:9'!Q20)</f>
        <v>0</v>
      </c>
      <c r="R20" s="159">
        <f>SUM('4:9'!R20)</f>
        <v>1</v>
      </c>
      <c r="S20" s="164">
        <f>SUM('4:9'!S20)</f>
        <v>0</v>
      </c>
      <c r="T20" s="177">
        <f>SUM('4:9'!T20)</f>
        <v>0</v>
      </c>
      <c r="U20" s="185">
        <f>SUM('4:9'!U20)</f>
        <v>0</v>
      </c>
      <c r="V20" s="124">
        <f t="shared" si="0"/>
        <v>3</v>
      </c>
      <c r="W20" s="125">
        <f>V20/V18*100</f>
        <v>25</v>
      </c>
    </row>
    <row r="21" spans="1:23" ht="39.950000000000003" customHeight="1" x14ac:dyDescent="0.3">
      <c r="A21" s="381"/>
      <c r="B21" s="149" t="s">
        <v>426</v>
      </c>
      <c r="C21" s="163">
        <f>SUM('4:9'!C21)</f>
        <v>0</v>
      </c>
      <c r="D21" s="159">
        <f>SUM('4:9'!D21)</f>
        <v>0</v>
      </c>
      <c r="E21" s="159">
        <f>SUM('4:9'!E21)</f>
        <v>0</v>
      </c>
      <c r="F21" s="159">
        <f>SUM('4:9'!F21)</f>
        <v>0</v>
      </c>
      <c r="G21" s="164">
        <f>SUM('4:9'!G21)</f>
        <v>0</v>
      </c>
      <c r="H21" s="177">
        <f>SUM('4:9'!H21)</f>
        <v>0</v>
      </c>
      <c r="I21" s="159">
        <f>SUM('4:9'!I21)</f>
        <v>0</v>
      </c>
      <c r="J21" s="159">
        <f>SUM('4:9'!J21)</f>
        <v>0</v>
      </c>
      <c r="K21" s="159">
        <f>SUM('4:9'!K21)</f>
        <v>0</v>
      </c>
      <c r="L21" s="159">
        <f>SUM('4:9'!L21)</f>
        <v>0</v>
      </c>
      <c r="M21" s="185">
        <f>SUM('4:9'!M21)</f>
        <v>0</v>
      </c>
      <c r="N21" s="163">
        <f>SUM('4:9'!N21)</f>
        <v>0</v>
      </c>
      <c r="O21" s="159">
        <f>SUM('4:9'!O21)</f>
        <v>0</v>
      </c>
      <c r="P21" s="159">
        <f>SUM('4:9'!P21)</f>
        <v>0</v>
      </c>
      <c r="Q21" s="159">
        <f>SUM('4:9'!Q21)</f>
        <v>0</v>
      </c>
      <c r="R21" s="159">
        <f>SUM('4:9'!R21)</f>
        <v>0</v>
      </c>
      <c r="S21" s="164">
        <f>SUM('4:9'!S21)</f>
        <v>0</v>
      </c>
      <c r="T21" s="177">
        <f>SUM('4:9'!T21)</f>
        <v>0</v>
      </c>
      <c r="U21" s="185">
        <f>SUM('4:9'!U21)</f>
        <v>0</v>
      </c>
      <c r="V21" s="124">
        <f t="shared" si="0"/>
        <v>0</v>
      </c>
      <c r="W21" s="125">
        <f>V21/V18*100</f>
        <v>0</v>
      </c>
    </row>
    <row r="22" spans="1:23" ht="39.950000000000003" customHeight="1" thickBot="1" x14ac:dyDescent="0.35">
      <c r="A22" s="382"/>
      <c r="B22" s="150" t="s">
        <v>427</v>
      </c>
      <c r="C22" s="165">
        <f>SUM('4:9'!C22)</f>
        <v>0</v>
      </c>
      <c r="D22" s="166">
        <f>SUM('4:9'!D22)</f>
        <v>0</v>
      </c>
      <c r="E22" s="166">
        <f>SUM('4:9'!E22)</f>
        <v>0</v>
      </c>
      <c r="F22" s="166">
        <f>SUM('4:9'!F22)</f>
        <v>0</v>
      </c>
      <c r="G22" s="167">
        <f>SUM('4:9'!G22)</f>
        <v>0</v>
      </c>
      <c r="H22" s="179">
        <f>SUM('4:9'!H22)</f>
        <v>0</v>
      </c>
      <c r="I22" s="166">
        <f>SUM('4:9'!I22)</f>
        <v>0</v>
      </c>
      <c r="J22" s="166">
        <f>SUM('4:9'!J22)</f>
        <v>0</v>
      </c>
      <c r="K22" s="166">
        <f>SUM('4:9'!K22)</f>
        <v>0</v>
      </c>
      <c r="L22" s="166">
        <f>SUM('4:9'!L22)</f>
        <v>0</v>
      </c>
      <c r="M22" s="187">
        <f>SUM('4:9'!M22)</f>
        <v>0</v>
      </c>
      <c r="N22" s="165">
        <f>SUM('4:9'!N22)</f>
        <v>0</v>
      </c>
      <c r="O22" s="166">
        <f>SUM('4:9'!O22)</f>
        <v>0</v>
      </c>
      <c r="P22" s="166">
        <f>SUM('4:9'!P22)</f>
        <v>0</v>
      </c>
      <c r="Q22" s="166">
        <f>SUM('4:9'!Q22)</f>
        <v>0</v>
      </c>
      <c r="R22" s="166">
        <f>SUM('4:9'!R22)</f>
        <v>0</v>
      </c>
      <c r="S22" s="167">
        <f>SUM('4:9'!S22)</f>
        <v>0</v>
      </c>
      <c r="T22" s="179">
        <f>SUM('4:9'!T22)</f>
        <v>0</v>
      </c>
      <c r="U22" s="187">
        <f>SUM('4:9'!U22)</f>
        <v>0</v>
      </c>
      <c r="V22" s="127">
        <f t="shared" si="0"/>
        <v>0</v>
      </c>
      <c r="W22" s="128">
        <f>V22/V18*100</f>
        <v>0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SUM('4:9'!C23)</f>
        <v>0</v>
      </c>
      <c r="D23" s="121">
        <f>SUM('4:9'!D23)</f>
        <v>0</v>
      </c>
      <c r="E23" s="121">
        <f>SUM('4:9'!E23)</f>
        <v>0</v>
      </c>
      <c r="F23" s="121">
        <f>SUM('4:9'!F23)</f>
        <v>2</v>
      </c>
      <c r="G23" s="180">
        <f>SUM('4:9'!G23)</f>
        <v>1</v>
      </c>
      <c r="H23" s="121">
        <f>SUM('4:9'!H23)</f>
        <v>0</v>
      </c>
      <c r="I23" s="121">
        <f>SUM('4:9'!I23)</f>
        <v>0</v>
      </c>
      <c r="J23" s="121">
        <f>SUM('4:9'!J23)</f>
        <v>0</v>
      </c>
      <c r="K23" s="121">
        <f>SUM('4:9'!K23)</f>
        <v>0</v>
      </c>
      <c r="L23" s="121">
        <f>SUM('4:9'!L23)</f>
        <v>0</v>
      </c>
      <c r="M23" s="188">
        <f>SUM('4:9'!M23)</f>
        <v>0</v>
      </c>
      <c r="N23" s="160">
        <f>SUM('4:9'!N23)</f>
        <v>0</v>
      </c>
      <c r="O23" s="121">
        <f>SUM('4:9'!O23)</f>
        <v>0</v>
      </c>
      <c r="P23" s="121">
        <f>SUM('4:9'!P23)</f>
        <v>1</v>
      </c>
      <c r="Q23" s="121">
        <f>SUM('4:9'!Q23)</f>
        <v>0</v>
      </c>
      <c r="R23" s="121">
        <f>SUM('4:9'!R23)</f>
        <v>0</v>
      </c>
      <c r="S23" s="180">
        <f>SUM('4:9'!S23)</f>
        <v>0</v>
      </c>
      <c r="T23" s="121">
        <f>SUM('4:9'!T23)</f>
        <v>0</v>
      </c>
      <c r="U23" s="188">
        <f>SUM('4:9'!U23)</f>
        <v>0</v>
      </c>
      <c r="V23" s="131">
        <f t="shared" si="0"/>
        <v>4</v>
      </c>
      <c r="W23" s="132">
        <f>V23/V15*100</f>
        <v>0.9569377990430622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SUM('4:9'!C24)</f>
        <v>0</v>
      </c>
      <c r="D24" s="121">
        <f>SUM('4:9'!D24)</f>
        <v>30</v>
      </c>
      <c r="E24" s="121">
        <f>SUM('4:9'!E24)</f>
        <v>41</v>
      </c>
      <c r="F24" s="121">
        <f>SUM('4:9'!F24)</f>
        <v>33</v>
      </c>
      <c r="G24" s="180">
        <f>SUM('4:9'!G24)</f>
        <v>25</v>
      </c>
      <c r="H24" s="121">
        <f>SUM('4:9'!H24)</f>
        <v>0</v>
      </c>
      <c r="I24" s="121">
        <f>SUM('4:9'!I24)</f>
        <v>12</v>
      </c>
      <c r="J24" s="121">
        <f>SUM('4:9'!J24)</f>
        <v>0</v>
      </c>
      <c r="K24" s="121">
        <f>SUM('4:9'!K24)</f>
        <v>0</v>
      </c>
      <c r="L24" s="121">
        <f>SUM('4:9'!L24)</f>
        <v>3</v>
      </c>
      <c r="M24" s="188">
        <f>SUM('4:9'!M24)</f>
        <v>0</v>
      </c>
      <c r="N24" s="160">
        <f>SUM('4:9'!N24)</f>
        <v>38</v>
      </c>
      <c r="O24" s="121">
        <f>SUM('4:9'!O24)</f>
        <v>27</v>
      </c>
      <c r="P24" s="121">
        <f>SUM('4:9'!P24)</f>
        <v>34</v>
      </c>
      <c r="Q24" s="121">
        <f>SUM('4:9'!Q24)</f>
        <v>34</v>
      </c>
      <c r="R24" s="121">
        <f>SUM('4:9'!R24)</f>
        <v>22</v>
      </c>
      <c r="S24" s="180">
        <f>SUM('4:9'!S24)</f>
        <v>9</v>
      </c>
      <c r="T24" s="121">
        <f>SUM('4:9'!T24)</f>
        <v>11</v>
      </c>
      <c r="U24" s="188">
        <f>SUM('4:9'!U24)</f>
        <v>0</v>
      </c>
      <c r="V24" s="131">
        <f t="shared" si="0"/>
        <v>319</v>
      </c>
      <c r="W24" s="132">
        <f>V24/V15*100</f>
        <v>76.31578947368422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SUM('4:9'!C25)</f>
        <v>0</v>
      </c>
      <c r="D25" s="121">
        <f>SUM('4:9'!D25)</f>
        <v>7</v>
      </c>
      <c r="E25" s="121">
        <f>SUM('4:9'!E25)</f>
        <v>14</v>
      </c>
      <c r="F25" s="121">
        <f>SUM('4:9'!F25)</f>
        <v>7</v>
      </c>
      <c r="G25" s="180">
        <f>SUM('4:9'!G25)</f>
        <v>9</v>
      </c>
      <c r="H25" s="121">
        <f>SUM('4:9'!H25)</f>
        <v>0</v>
      </c>
      <c r="I25" s="121">
        <f>SUM('4:9'!I25)</f>
        <v>1</v>
      </c>
      <c r="J25" s="121">
        <f>SUM('4:9'!J25)</f>
        <v>0</v>
      </c>
      <c r="K25" s="121">
        <f>SUM('4:9'!K25)</f>
        <v>0</v>
      </c>
      <c r="L25" s="121">
        <f>SUM('4:9'!L25)</f>
        <v>0</v>
      </c>
      <c r="M25" s="188">
        <f>SUM('4:9'!M25)</f>
        <v>0</v>
      </c>
      <c r="N25" s="160">
        <f>SUM('4:9'!N25)</f>
        <v>14</v>
      </c>
      <c r="O25" s="121">
        <f>SUM('4:9'!O25)</f>
        <v>10</v>
      </c>
      <c r="P25" s="121">
        <f>SUM('4:9'!P25)</f>
        <v>12</v>
      </c>
      <c r="Q25" s="121">
        <f>SUM('4:9'!Q25)</f>
        <v>7</v>
      </c>
      <c r="R25" s="121">
        <f>SUM('4:9'!R25)</f>
        <v>6</v>
      </c>
      <c r="S25" s="180">
        <f>SUM('4:9'!S25)</f>
        <v>4</v>
      </c>
      <c r="T25" s="121">
        <f>SUM('4:9'!T25)</f>
        <v>3</v>
      </c>
      <c r="U25" s="188">
        <f>SUM('4:9'!U25)</f>
        <v>0</v>
      </c>
      <c r="V25" s="135">
        <f t="shared" si="0"/>
        <v>94</v>
      </c>
      <c r="W25" s="136">
        <f>V25/V15*100</f>
        <v>22.488038277511961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SUM('4:9'!C26)</f>
        <v>0</v>
      </c>
      <c r="D26" s="121">
        <f>SUM('4:9'!D26)</f>
        <v>12</v>
      </c>
      <c r="E26" s="121">
        <f>SUM('4:9'!E26)</f>
        <v>10</v>
      </c>
      <c r="F26" s="121">
        <f>SUM('4:9'!F26)</f>
        <v>9</v>
      </c>
      <c r="G26" s="180">
        <f>SUM('4:9'!G26)</f>
        <v>5</v>
      </c>
      <c r="H26" s="121">
        <f>SUM('4:9'!H26)</f>
        <v>0</v>
      </c>
      <c r="I26" s="121">
        <f>SUM('4:9'!I26)</f>
        <v>4</v>
      </c>
      <c r="J26" s="121">
        <f>SUM('4:9'!J26)</f>
        <v>0</v>
      </c>
      <c r="K26" s="121">
        <f>SUM('4:9'!K26)</f>
        <v>0</v>
      </c>
      <c r="L26" s="121">
        <f>SUM('4:9'!L26)</f>
        <v>1</v>
      </c>
      <c r="M26" s="188">
        <f>SUM('4:9'!M26)</f>
        <v>0</v>
      </c>
      <c r="N26" s="160">
        <f>SUM('4:9'!N26)</f>
        <v>16</v>
      </c>
      <c r="O26" s="121">
        <f>SUM('4:9'!O26)</f>
        <v>9</v>
      </c>
      <c r="P26" s="121">
        <f>SUM('4:9'!P26)</f>
        <v>14</v>
      </c>
      <c r="Q26" s="121">
        <f>SUM('4:9'!Q26)</f>
        <v>18</v>
      </c>
      <c r="R26" s="121">
        <f>SUM('4:9'!R26)</f>
        <v>5</v>
      </c>
      <c r="S26" s="180">
        <f>SUM('4:9'!S26)</f>
        <v>1</v>
      </c>
      <c r="T26" s="121">
        <f>SUM('4:9'!T26)</f>
        <v>1</v>
      </c>
      <c r="U26" s="188">
        <f>SUM('4:9'!U26)</f>
        <v>0</v>
      </c>
      <c r="V26" s="131">
        <f t="shared" si="0"/>
        <v>105</v>
      </c>
      <c r="W26" s="132">
        <f>V26/V15*100</f>
        <v>25.119617224880379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SUM('4:9'!C27)</f>
        <v>0</v>
      </c>
      <c r="D27" s="175">
        <f>SUM('4:9'!D27)</f>
        <v>5</v>
      </c>
      <c r="E27" s="175">
        <f>SUM('4:9'!E27)</f>
        <v>3</v>
      </c>
      <c r="F27" s="175">
        <f>SUM('4:9'!F27)</f>
        <v>4</v>
      </c>
      <c r="G27" s="182">
        <f>SUM('4:9'!G27)</f>
        <v>9</v>
      </c>
      <c r="H27" s="175">
        <f>SUM('4:9'!H27)</f>
        <v>0</v>
      </c>
      <c r="I27" s="175">
        <f>SUM('4:9'!I27)</f>
        <v>0</v>
      </c>
      <c r="J27" s="175">
        <f>SUM('4:9'!J27)</f>
        <v>0</v>
      </c>
      <c r="K27" s="175">
        <f>SUM('4:9'!K27)</f>
        <v>0</v>
      </c>
      <c r="L27" s="175">
        <f>SUM('4:9'!L27)</f>
        <v>0</v>
      </c>
      <c r="M27" s="189">
        <f>SUM('4:9'!M27)</f>
        <v>0</v>
      </c>
      <c r="N27" s="181">
        <f>SUM('4:9'!N27)</f>
        <v>7</v>
      </c>
      <c r="O27" s="175">
        <f>SUM('4:9'!O27)</f>
        <v>8</v>
      </c>
      <c r="P27" s="175">
        <f>SUM('4:9'!P27)</f>
        <v>10</v>
      </c>
      <c r="Q27" s="175">
        <f>SUM('4:9'!Q27)</f>
        <v>3</v>
      </c>
      <c r="R27" s="175">
        <f>SUM('4:9'!R27)</f>
        <v>1</v>
      </c>
      <c r="S27" s="182">
        <f>SUM('4:9'!S27)</f>
        <v>0</v>
      </c>
      <c r="T27" s="175">
        <f>SUM('4:9'!T27)</f>
        <v>0</v>
      </c>
      <c r="U27" s="189">
        <f>SUM('4:9'!U27)</f>
        <v>0</v>
      </c>
      <c r="V27" s="131">
        <f t="shared" si="0"/>
        <v>50</v>
      </c>
      <c r="W27" s="132">
        <f>V27/V15*100</f>
        <v>11.961722488038278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 C2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topLeftCell="A31" zoomScale="80" zoomScaleNormal="80"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220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214" t="str">
        <f>'[3] Таблица 1'!C2</f>
        <v>Степновский_муниципальный_округ</v>
      </c>
      <c r="F2" s="1"/>
      <c r="G2" s="272"/>
      <c r="H2" s="305" t="s">
        <v>589</v>
      </c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214" t="str">
        <f>'[3] Таблица 1'!C3</f>
        <v>МКОУ СОШ № 4 п. Верхнестепной</v>
      </c>
      <c r="F3" s="1"/>
      <c r="G3" s="269"/>
      <c r="H3" s="305" t="s">
        <v>588</v>
      </c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213" t="str">
        <f>'[3] Таблица 1'!P3</f>
        <v>step_sh003</v>
      </c>
      <c r="G4" s="268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9">
        <v>24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0"/>
      <c r="B8" s="401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0"/>
      <c r="B11" s="401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>
        <v>3</v>
      </c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00"/>
      <c r="B14" s="401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>
        <v>3</v>
      </c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>
        <v>1</v>
      </c>
    </row>
    <row r="17" spans="1:6" s="4" customFormat="1" ht="19.5" customHeight="1" thickBot="1" x14ac:dyDescent="0.35">
      <c r="A17" s="400"/>
      <c r="B17" s="401"/>
      <c r="C17" s="277" t="s">
        <v>45</v>
      </c>
      <c r="D17" s="278" t="s">
        <v>44</v>
      </c>
      <c r="E17" s="279">
        <v>18</v>
      </c>
      <c r="F17" s="17"/>
    </row>
    <row r="18" spans="1:6" s="4" customFormat="1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>
        <v>1</v>
      </c>
      <c r="F18"/>
    </row>
    <row r="19" spans="1:6" s="4" customFormat="1" ht="20.100000000000001" customHeight="1" x14ac:dyDescent="0.3">
      <c r="A19" s="398"/>
      <c r="B19" s="399"/>
      <c r="C19" s="216" t="s">
        <v>83</v>
      </c>
      <c r="D19" s="215" t="s">
        <v>593</v>
      </c>
      <c r="E19" s="276">
        <v>0</v>
      </c>
      <c r="F19"/>
    </row>
    <row r="20" spans="1:6" s="4" customFormat="1" ht="20.100000000000001" customHeight="1" thickBot="1" x14ac:dyDescent="0.35">
      <c r="A20" s="400"/>
      <c r="B20" s="401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>
        <v>1</v>
      </c>
      <c r="F21"/>
    </row>
    <row r="22" spans="1:6" s="4" customFormat="1" ht="20.100000000000001" customHeight="1" x14ac:dyDescent="0.3">
      <c r="A22" s="398"/>
      <c r="B22" s="399"/>
      <c r="C22" s="216" t="s">
        <v>83</v>
      </c>
      <c r="D22" s="215" t="s">
        <v>593</v>
      </c>
      <c r="E22" s="276">
        <v>0</v>
      </c>
      <c r="F22"/>
    </row>
    <row r="23" spans="1:6" s="4" customFormat="1" ht="20.100000000000001" customHeight="1" thickBot="1" x14ac:dyDescent="0.35">
      <c r="A23" s="400"/>
      <c r="B23" s="401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>
        <v>1</v>
      </c>
      <c r="F24"/>
    </row>
    <row r="25" spans="1:6" s="4" customFormat="1" ht="20.100000000000001" customHeight="1" x14ac:dyDescent="0.3">
      <c r="A25" s="398"/>
      <c r="B25" s="399"/>
      <c r="C25" s="216" t="s">
        <v>83</v>
      </c>
      <c r="D25" s="215" t="s">
        <v>593</v>
      </c>
      <c r="E25" s="276">
        <v>1</v>
      </c>
      <c r="F25"/>
    </row>
    <row r="26" spans="1:6" s="4" customFormat="1" ht="20.100000000000001" customHeight="1" thickBot="1" x14ac:dyDescent="0.35">
      <c r="A26" s="400"/>
      <c r="B26" s="401"/>
      <c r="C26" s="277" t="s">
        <v>45</v>
      </c>
      <c r="D26" s="278" t="s">
        <v>44</v>
      </c>
      <c r="E26" s="279">
        <v>18</v>
      </c>
      <c r="F26" s="17"/>
    </row>
    <row r="27" spans="1:6" s="4" customFormat="1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>
        <v>1</v>
      </c>
      <c r="F27"/>
    </row>
    <row r="28" spans="1:6" s="4" customFormat="1" ht="20.100000000000001" customHeight="1" x14ac:dyDescent="0.3">
      <c r="A28" s="398"/>
      <c r="B28" s="399"/>
      <c r="C28" s="216" t="s">
        <v>83</v>
      </c>
      <c r="D28" s="215" t="s">
        <v>593</v>
      </c>
      <c r="E28" s="276">
        <v>0</v>
      </c>
      <c r="F28"/>
    </row>
    <row r="29" spans="1:6" s="4" customFormat="1" ht="20.100000000000001" customHeight="1" thickBot="1" x14ac:dyDescent="0.35">
      <c r="A29" s="400"/>
      <c r="B29" s="401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>
        <v>0</v>
      </c>
      <c r="F30"/>
    </row>
    <row r="31" spans="1:6" s="4" customFormat="1" ht="20.100000000000001" customHeight="1" x14ac:dyDescent="0.3">
      <c r="A31" s="398"/>
      <c r="B31" s="399"/>
      <c r="C31" s="216" t="s">
        <v>83</v>
      </c>
      <c r="D31" s="215" t="s">
        <v>593</v>
      </c>
      <c r="E31" s="276">
        <v>0</v>
      </c>
      <c r="F31"/>
    </row>
    <row r="32" spans="1:6" s="4" customFormat="1" ht="20.100000000000001" customHeight="1" thickBot="1" x14ac:dyDescent="0.35">
      <c r="A32" s="400"/>
      <c r="B32" s="401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>
        <v>1</v>
      </c>
      <c r="F33"/>
    </row>
    <row r="34" spans="1:6" s="4" customFormat="1" ht="20.100000000000001" customHeight="1" x14ac:dyDescent="0.3">
      <c r="A34" s="398"/>
      <c r="B34" s="399"/>
      <c r="C34" s="216" t="s">
        <v>83</v>
      </c>
      <c r="D34" s="215" t="s">
        <v>593</v>
      </c>
      <c r="E34" s="276">
        <v>0</v>
      </c>
      <c r="F34"/>
    </row>
    <row r="35" spans="1:6" s="4" customFormat="1" ht="20.100000000000001" customHeight="1" thickBot="1" x14ac:dyDescent="0.35">
      <c r="A35" s="400"/>
      <c r="B35" s="401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>
        <v>1</v>
      </c>
      <c r="F36"/>
    </row>
    <row r="37" spans="1:6" s="4" customFormat="1" ht="20.100000000000001" customHeight="1" x14ac:dyDescent="0.3">
      <c r="A37" s="398"/>
      <c r="B37" s="399"/>
      <c r="C37" s="216" t="s">
        <v>83</v>
      </c>
      <c r="D37" s="215" t="s">
        <v>593</v>
      </c>
      <c r="E37" s="276">
        <v>0</v>
      </c>
      <c r="F37"/>
    </row>
    <row r="38" spans="1:6" s="4" customFormat="1" ht="19.5" customHeight="1" thickBot="1" x14ac:dyDescent="0.35">
      <c r="A38" s="400"/>
      <c r="B38" s="401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>
        <v>1</v>
      </c>
      <c r="F39"/>
    </row>
    <row r="40" spans="1:6" s="4" customFormat="1" ht="20.100000000000001" customHeight="1" x14ac:dyDescent="0.3">
      <c r="A40" s="398"/>
      <c r="B40" s="399"/>
      <c r="C40" s="216" t="s">
        <v>83</v>
      </c>
      <c r="D40" s="215" t="s">
        <v>593</v>
      </c>
      <c r="E40" s="276">
        <v>0</v>
      </c>
      <c r="F40"/>
    </row>
    <row r="41" spans="1:6" s="4" customFormat="1" ht="20.100000000000001" customHeight="1" thickBot="1" x14ac:dyDescent="0.35">
      <c r="A41" s="400"/>
      <c r="B41" s="401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>
        <v>1</v>
      </c>
      <c r="F42"/>
    </row>
    <row r="43" spans="1:6" s="4" customFormat="1" ht="20.100000000000001" customHeight="1" x14ac:dyDescent="0.3">
      <c r="A43" s="398"/>
      <c r="B43" s="399"/>
      <c r="C43" s="216" t="s">
        <v>83</v>
      </c>
      <c r="D43" s="215" t="s">
        <v>593</v>
      </c>
      <c r="E43" s="276">
        <v>0</v>
      </c>
      <c r="F43"/>
    </row>
    <row r="44" spans="1:6" s="4" customFormat="1" ht="20.100000000000001" customHeight="1" thickBot="1" x14ac:dyDescent="0.35">
      <c r="A44" s="400"/>
      <c r="B44" s="401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>
        <v>0</v>
      </c>
      <c r="F45"/>
    </row>
    <row r="46" spans="1:6" s="4" customFormat="1" ht="20.100000000000001" customHeight="1" x14ac:dyDescent="0.3">
      <c r="A46" s="398"/>
      <c r="B46" s="399"/>
      <c r="C46" s="216" t="s">
        <v>83</v>
      </c>
      <c r="D46" s="215" t="s">
        <v>593</v>
      </c>
      <c r="E46" s="276">
        <v>0</v>
      </c>
      <c r="F46"/>
    </row>
    <row r="47" spans="1:6" s="4" customFormat="1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07" t="s">
        <v>9</v>
      </c>
      <c r="B48" s="408"/>
      <c r="C48" s="273" t="s">
        <v>82</v>
      </c>
      <c r="D48" s="274" t="s">
        <v>593</v>
      </c>
      <c r="E48" s="275">
        <v>1</v>
      </c>
      <c r="F48"/>
    </row>
    <row r="49" spans="1:6" s="4" customFormat="1" ht="20.100000000000001" customHeight="1" x14ac:dyDescent="0.3">
      <c r="A49" s="409"/>
      <c r="B49" s="410"/>
      <c r="C49" s="216" t="s">
        <v>83</v>
      </c>
      <c r="D49" s="215" t="s">
        <v>593</v>
      </c>
      <c r="E49" s="276">
        <v>0</v>
      </c>
      <c r="F49"/>
    </row>
    <row r="50" spans="1:6" s="4" customFormat="1" ht="20.100000000000001" customHeight="1" thickBot="1" x14ac:dyDescent="0.35">
      <c r="A50" s="411"/>
      <c r="B50" s="412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>
        <v>0</v>
      </c>
      <c r="F51"/>
    </row>
    <row r="52" spans="1:6" s="4" customFormat="1" ht="20.100000000000001" customHeight="1" x14ac:dyDescent="0.3">
      <c r="A52" s="398"/>
      <c r="B52" s="399"/>
      <c r="C52" s="216" t="s">
        <v>83</v>
      </c>
      <c r="D52" s="215" t="s">
        <v>593</v>
      </c>
      <c r="E52" s="276">
        <v>0</v>
      </c>
      <c r="F52"/>
    </row>
    <row r="53" spans="1:6" s="4" customFormat="1" ht="20.100000000000001" customHeight="1" thickBot="1" x14ac:dyDescent="0.35">
      <c r="A53" s="400"/>
      <c r="B53" s="401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>
        <v>0</v>
      </c>
      <c r="F54"/>
    </row>
    <row r="55" spans="1:6" s="4" customFormat="1" ht="20.100000000000001" customHeight="1" x14ac:dyDescent="0.3">
      <c r="A55" s="398"/>
      <c r="B55" s="399"/>
      <c r="C55" s="216" t="s">
        <v>83</v>
      </c>
      <c r="D55" s="215" t="s">
        <v>593</v>
      </c>
      <c r="E55" s="276">
        <v>0</v>
      </c>
      <c r="F55"/>
    </row>
    <row r="56" spans="1:6" s="4" customFormat="1" ht="20.100000000000001" customHeight="1" thickBot="1" x14ac:dyDescent="0.35">
      <c r="A56" s="400"/>
      <c r="B56" s="401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>
        <v>6</v>
      </c>
      <c r="F57"/>
    </row>
    <row r="58" spans="1:6" s="4" customFormat="1" ht="20.100000000000001" customHeight="1" x14ac:dyDescent="0.3">
      <c r="A58" s="398"/>
      <c r="B58" s="399"/>
      <c r="C58" s="216" t="s">
        <v>83</v>
      </c>
      <c r="D58" s="215" t="s">
        <v>593</v>
      </c>
      <c r="E58" s="276">
        <v>0</v>
      </c>
      <c r="F58"/>
    </row>
    <row r="59" spans="1:6" s="4" customFormat="1" ht="19.5" customHeight="1" thickBot="1" x14ac:dyDescent="0.35">
      <c r="A59" s="400"/>
      <c r="B59" s="399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04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05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05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05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05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06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34" workbookViewId="0">
      <selection activeCell="F27" sqref="F27:G2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220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214" t="str">
        <f>'[4] Таблица 1'!C2</f>
        <v>Степновский_муниципальный_округ</v>
      </c>
      <c r="F2" s="1"/>
      <c r="G2" s="272"/>
      <c r="H2" s="305" t="s">
        <v>589</v>
      </c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214" t="str">
        <f>'[4] Таблица 1'!C3</f>
        <v>МКОУ СОШ № 6 с. Ольгино</v>
      </c>
      <c r="F3" s="1"/>
      <c r="G3" s="269"/>
      <c r="H3" s="305" t="s">
        <v>588</v>
      </c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213" t="str">
        <f>'[4] Таблица 1'!P3</f>
        <v>step_sh004</v>
      </c>
      <c r="G4" s="268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0"/>
      <c r="B8" s="401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>
        <v>2</v>
      </c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>
        <v>1</v>
      </c>
      <c r="O10" s="31"/>
    </row>
    <row r="11" spans="1:20" ht="20.100000000000001" customHeight="1" thickBot="1" x14ac:dyDescent="0.35">
      <c r="A11" s="400"/>
      <c r="B11" s="401"/>
      <c r="C11" s="277" t="s">
        <v>45</v>
      </c>
      <c r="D11" s="278" t="s">
        <v>44</v>
      </c>
      <c r="E11" s="279">
        <v>4</v>
      </c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0"/>
      <c r="B14" s="401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00"/>
      <c r="B17" s="401"/>
      <c r="C17" s="277" t="s">
        <v>45</v>
      </c>
      <c r="D17" s="278" t="s">
        <v>44</v>
      </c>
      <c r="E17" s="279">
        <v>0</v>
      </c>
      <c r="F17" s="17"/>
    </row>
    <row r="18" spans="1:6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398"/>
      <c r="B19" s="399"/>
      <c r="C19" s="216" t="s">
        <v>83</v>
      </c>
      <c r="D19" s="215" t="s">
        <v>593</v>
      </c>
      <c r="E19" s="276">
        <v>1</v>
      </c>
    </row>
    <row r="20" spans="1:6" ht="20.100000000000001" customHeight="1" thickBot="1" x14ac:dyDescent="0.35">
      <c r="A20" s="400"/>
      <c r="B20" s="401"/>
      <c r="C20" s="277" t="s">
        <v>45</v>
      </c>
      <c r="D20" s="278" t="s">
        <v>44</v>
      </c>
      <c r="E20" s="279">
        <v>6</v>
      </c>
      <c r="F20" s="17"/>
    </row>
    <row r="21" spans="1:6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398"/>
      <c r="B22" s="399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0"/>
      <c r="B23" s="401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398"/>
      <c r="B25" s="399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0"/>
      <c r="B26" s="401"/>
      <c r="C26" s="277" t="s">
        <v>45</v>
      </c>
      <c r="D26" s="278" t="s">
        <v>44</v>
      </c>
      <c r="E26" s="279">
        <v>0</v>
      </c>
      <c r="F26" s="17"/>
    </row>
    <row r="27" spans="1:6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398"/>
      <c r="B28" s="399"/>
      <c r="C28" s="216" t="s">
        <v>83</v>
      </c>
      <c r="D28" s="215" t="s">
        <v>593</v>
      </c>
      <c r="E28" s="276">
        <v>1</v>
      </c>
    </row>
    <row r="29" spans="1:6" ht="20.100000000000001" customHeight="1" thickBot="1" x14ac:dyDescent="0.35">
      <c r="A29" s="400"/>
      <c r="B29" s="401"/>
      <c r="C29" s="277" t="s">
        <v>45</v>
      </c>
      <c r="D29" s="278" t="s">
        <v>44</v>
      </c>
      <c r="E29" s="279">
        <v>11</v>
      </c>
      <c r="F29" s="17"/>
    </row>
    <row r="30" spans="1:6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398"/>
      <c r="B31" s="399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0"/>
      <c r="B32" s="401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398"/>
      <c r="B34" s="399"/>
      <c r="C34" s="216" t="s">
        <v>83</v>
      </c>
      <c r="D34" s="215" t="s">
        <v>593</v>
      </c>
      <c r="E34" s="276">
        <v>1</v>
      </c>
    </row>
    <row r="35" spans="1:6" ht="20.100000000000001" customHeight="1" thickBot="1" x14ac:dyDescent="0.35">
      <c r="A35" s="400"/>
      <c r="B35" s="401"/>
      <c r="C35" s="277" t="s">
        <v>45</v>
      </c>
      <c r="D35" s="278" t="s">
        <v>44</v>
      </c>
      <c r="E35" s="279">
        <v>16</v>
      </c>
      <c r="F35" s="17"/>
    </row>
    <row r="36" spans="1:6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398"/>
      <c r="B37" s="399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0"/>
      <c r="B38" s="401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>
        <v>2</v>
      </c>
    </row>
    <row r="40" spans="1:6" ht="20.100000000000001" customHeight="1" x14ac:dyDescent="0.3">
      <c r="A40" s="398"/>
      <c r="B40" s="399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00"/>
      <c r="B41" s="401"/>
      <c r="C41" s="277" t="s">
        <v>45</v>
      </c>
      <c r="D41" s="278" t="s">
        <v>44</v>
      </c>
      <c r="E41" s="279">
        <v>4</v>
      </c>
      <c r="F41" s="17"/>
    </row>
    <row r="42" spans="1:6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398"/>
      <c r="B43" s="399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0"/>
      <c r="B44" s="401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>
        <v>1</v>
      </c>
    </row>
    <row r="46" spans="1:6" ht="20.100000000000001" customHeight="1" x14ac:dyDescent="0.3">
      <c r="A46" s="398"/>
      <c r="B46" s="399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07" t="s">
        <v>9</v>
      </c>
      <c r="B48" s="408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09"/>
      <c r="B49" s="410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1"/>
      <c r="B50" s="412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>
        <v>2</v>
      </c>
    </row>
    <row r="52" spans="1:6" ht="20.100000000000001" customHeight="1" x14ac:dyDescent="0.3">
      <c r="A52" s="398"/>
      <c r="B52" s="399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0"/>
      <c r="B53" s="401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398"/>
      <c r="B55" s="399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0"/>
      <c r="B56" s="401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>
        <v>4</v>
      </c>
    </row>
    <row r="58" spans="1:6" ht="20.100000000000001" customHeight="1" x14ac:dyDescent="0.3">
      <c r="A58" s="398"/>
      <c r="B58" s="399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0"/>
      <c r="B59" s="399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04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05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05"/>
      <c r="B62" s="281"/>
      <c r="C62" s="277" t="s">
        <v>45</v>
      </c>
      <c r="D62" s="278" t="s">
        <v>44</v>
      </c>
      <c r="E62" s="279">
        <v>0</v>
      </c>
      <c r="F62" s="17"/>
    </row>
    <row r="63" spans="1:6" ht="33" customHeight="1" thickBot="1" x14ac:dyDescent="0.35">
      <c r="A63" s="405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05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06"/>
      <c r="B65" s="283"/>
      <c r="C65" s="277" t="s">
        <v>45</v>
      </c>
      <c r="D65" s="278" t="s">
        <v>44</v>
      </c>
      <c r="E65" s="279">
        <v>0</v>
      </c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34" workbookViewId="0">
      <selection activeCell="F27" sqref="F27:G2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220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214" t="str">
        <f>'[5] Таблица 1'!C2</f>
        <v>Степновский_муниципальный_округ</v>
      </c>
      <c r="F2" s="1"/>
      <c r="G2" s="272"/>
      <c r="H2" s="305" t="s">
        <v>589</v>
      </c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214" t="str">
        <f>'[5] Таблица 1'!C3</f>
        <v>МКОУ СОШ № 8 х. Восточный</v>
      </c>
      <c r="F3" s="1"/>
      <c r="G3" s="269"/>
      <c r="H3" s="305" t="s">
        <v>588</v>
      </c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213" t="str">
        <f>'[5] Таблица 1'!P3</f>
        <v>step_sh002</v>
      </c>
      <c r="G4" s="268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0"/>
      <c r="B8" s="401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0"/>
      <c r="B11" s="401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0"/>
      <c r="B14" s="401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0"/>
      <c r="B17" s="401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398"/>
      <c r="B19" s="399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0"/>
      <c r="B20" s="401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398"/>
      <c r="B22" s="399"/>
      <c r="C22" s="216" t="s">
        <v>83</v>
      </c>
      <c r="D22" s="215" t="s">
        <v>593</v>
      </c>
      <c r="E22" s="276">
        <v>1</v>
      </c>
    </row>
    <row r="23" spans="1:6" ht="20.100000000000001" customHeight="1" thickBot="1" x14ac:dyDescent="0.35">
      <c r="A23" s="400"/>
      <c r="B23" s="401"/>
      <c r="C23" s="277" t="s">
        <v>45</v>
      </c>
      <c r="D23" s="278" t="s">
        <v>44</v>
      </c>
      <c r="E23" s="279">
        <v>18</v>
      </c>
      <c r="F23" s="17"/>
    </row>
    <row r="24" spans="1:6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398"/>
      <c r="B25" s="399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0"/>
      <c r="B26" s="401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>
        <v>0</v>
      </c>
    </row>
    <row r="28" spans="1:6" ht="20.100000000000001" customHeight="1" x14ac:dyDescent="0.3">
      <c r="A28" s="398"/>
      <c r="B28" s="399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0"/>
      <c r="B29" s="401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398"/>
      <c r="B31" s="399"/>
      <c r="C31" s="216" t="s">
        <v>83</v>
      </c>
      <c r="D31" s="215" t="s">
        <v>593</v>
      </c>
      <c r="E31" s="276">
        <v>1</v>
      </c>
    </row>
    <row r="32" spans="1:6" ht="20.100000000000001" customHeight="1" thickBot="1" x14ac:dyDescent="0.35">
      <c r="A32" s="400"/>
      <c r="B32" s="401"/>
      <c r="C32" s="277" t="s">
        <v>45</v>
      </c>
      <c r="D32" s="278" t="s">
        <v>44</v>
      </c>
      <c r="E32" s="279">
        <v>18</v>
      </c>
      <c r="F32" s="17"/>
    </row>
    <row r="33" spans="1:6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398"/>
      <c r="B34" s="399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0"/>
      <c r="B35" s="401"/>
      <c r="C35" s="277" t="s">
        <v>45</v>
      </c>
      <c r="D35" s="278" t="s">
        <v>44</v>
      </c>
      <c r="E35" s="279">
        <v>1</v>
      </c>
      <c r="F35" s="17"/>
    </row>
    <row r="36" spans="1:6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398"/>
      <c r="B37" s="399"/>
      <c r="C37" s="216" t="s">
        <v>83</v>
      </c>
      <c r="D37" s="215" t="s">
        <v>593</v>
      </c>
      <c r="E37" s="276">
        <v>1</v>
      </c>
    </row>
    <row r="38" spans="1:6" ht="19.5" customHeight="1" thickBot="1" x14ac:dyDescent="0.35">
      <c r="A38" s="400"/>
      <c r="B38" s="401"/>
      <c r="C38" s="277" t="s">
        <v>45</v>
      </c>
      <c r="D38" s="278" t="s">
        <v>44</v>
      </c>
      <c r="E38" s="279">
        <v>18</v>
      </c>
      <c r="F38" s="17"/>
    </row>
    <row r="39" spans="1:6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398"/>
      <c r="B40" s="399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00"/>
      <c r="B41" s="401"/>
      <c r="C41" s="277" t="s">
        <v>45</v>
      </c>
      <c r="D41" s="278" t="s">
        <v>44</v>
      </c>
      <c r="E41" s="279">
        <v>18</v>
      </c>
      <c r="F41" s="17"/>
    </row>
    <row r="42" spans="1:6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398"/>
      <c r="B43" s="399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0"/>
      <c r="B44" s="401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398"/>
      <c r="B46" s="399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07" t="s">
        <v>9</v>
      </c>
      <c r="B48" s="408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09"/>
      <c r="B49" s="410"/>
      <c r="C49" s="216" t="s">
        <v>83</v>
      </c>
      <c r="D49" s="215" t="s">
        <v>593</v>
      </c>
      <c r="E49" s="276">
        <v>1</v>
      </c>
    </row>
    <row r="50" spans="1:6" ht="20.100000000000001" customHeight="1" thickBot="1" x14ac:dyDescent="0.35">
      <c r="A50" s="411"/>
      <c r="B50" s="412"/>
      <c r="C50" s="277" t="s">
        <v>45</v>
      </c>
      <c r="D50" s="278" t="s">
        <v>44</v>
      </c>
      <c r="E50" s="279">
        <v>18</v>
      </c>
      <c r="F50" s="17"/>
    </row>
    <row r="51" spans="1:6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398"/>
      <c r="B52" s="399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0"/>
      <c r="B53" s="401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398"/>
      <c r="B55" s="399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0"/>
      <c r="B56" s="401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>
        <v>1</v>
      </c>
    </row>
    <row r="58" spans="1:6" ht="20.100000000000001" customHeight="1" x14ac:dyDescent="0.3">
      <c r="A58" s="398"/>
      <c r="B58" s="399"/>
      <c r="C58" s="216" t="s">
        <v>83</v>
      </c>
      <c r="D58" s="215" t="s">
        <v>593</v>
      </c>
      <c r="E58" s="276">
        <v>1</v>
      </c>
    </row>
    <row r="59" spans="1:6" ht="19.5" customHeight="1" thickBot="1" x14ac:dyDescent="0.35">
      <c r="A59" s="400"/>
      <c r="B59" s="399"/>
      <c r="C59" s="218" t="s">
        <v>45</v>
      </c>
      <c r="D59" s="217" t="s">
        <v>44</v>
      </c>
      <c r="E59" s="279">
        <v>18</v>
      </c>
      <c r="F59" s="17"/>
    </row>
    <row r="60" spans="1:6" ht="33" customHeight="1" thickBot="1" x14ac:dyDescent="0.35">
      <c r="A60" s="404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05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05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05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05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06"/>
      <c r="B65" s="283"/>
      <c r="C65" s="277" t="s">
        <v>45</v>
      </c>
      <c r="D65" s="278" t="s">
        <v>44</v>
      </c>
      <c r="E65" s="279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65"/>
  <sheetViews>
    <sheetView topLeftCell="A34" zoomScale="80" zoomScaleNormal="80" workbookViewId="0">
      <selection activeCell="H14" sqref="H1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4" t="s">
        <v>40</v>
      </c>
      <c r="B1" s="394"/>
      <c r="C1" s="394"/>
      <c r="D1" s="394"/>
      <c r="E1" s="395"/>
      <c r="F1" s="220"/>
      <c r="G1" s="34" t="s">
        <v>596</v>
      </c>
    </row>
    <row r="2" spans="1:20" s="2" customFormat="1" ht="30" customHeight="1" thickBot="1" x14ac:dyDescent="0.35">
      <c r="A2" s="391" t="s">
        <v>16</v>
      </c>
      <c r="B2" s="392"/>
      <c r="C2" s="392"/>
      <c r="D2" s="392"/>
      <c r="E2" s="214" t="str">
        <f>'[6] Таблица 1'!C2</f>
        <v>Степновский_муниципальный_округ</v>
      </c>
      <c r="F2" s="1"/>
      <c r="G2" s="272"/>
      <c r="H2" s="305" t="s">
        <v>589</v>
      </c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</row>
    <row r="3" spans="1:20" s="2" customFormat="1" ht="30" customHeight="1" thickBot="1" x14ac:dyDescent="0.35">
      <c r="A3" s="391" t="s">
        <v>0</v>
      </c>
      <c r="B3" s="392"/>
      <c r="C3" s="392"/>
      <c r="D3" s="392"/>
      <c r="E3" s="214" t="str">
        <f>'[6] Таблица 1'!C3</f>
        <v>МКОУ ООШ № 9 с. Озерное</v>
      </c>
      <c r="F3" s="1"/>
      <c r="G3" s="269"/>
      <c r="H3" s="305" t="s">
        <v>588</v>
      </c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</row>
    <row r="4" spans="1:20" s="2" customFormat="1" ht="30" customHeight="1" thickBot="1" x14ac:dyDescent="0.35">
      <c r="A4" s="391" t="s">
        <v>81</v>
      </c>
      <c r="B4" s="392"/>
      <c r="C4" s="392"/>
      <c r="D4" s="392"/>
      <c r="E4" s="213" t="str">
        <f>'[6] Таблица 1'!P3</f>
        <v>589755074</v>
      </c>
      <c r="G4" s="268"/>
      <c r="H4" s="393" t="s">
        <v>592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1:20" s="5" customFormat="1" ht="24.95" customHeight="1" thickBot="1" x14ac:dyDescent="0.35">
      <c r="A5" s="402" t="s">
        <v>43</v>
      </c>
      <c r="B5" s="403"/>
      <c r="C5" s="403"/>
      <c r="D5" s="403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6" t="s">
        <v>84</v>
      </c>
      <c r="B6" s="397"/>
      <c r="C6" s="273" t="s">
        <v>82</v>
      </c>
      <c r="D6" s="274" t="s">
        <v>593</v>
      </c>
      <c r="E6" s="275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98"/>
      <c r="B7" s="399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0"/>
      <c r="B8" s="401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396" t="s">
        <v>39</v>
      </c>
      <c r="B9" s="397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398"/>
      <c r="B10" s="399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0"/>
      <c r="B11" s="401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396" t="s">
        <v>5</v>
      </c>
      <c r="B12" s="397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398"/>
      <c r="B13" s="399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00"/>
      <c r="B14" s="401"/>
      <c r="C14" s="277" t="s">
        <v>45</v>
      </c>
      <c r="D14" s="278" t="s">
        <v>44</v>
      </c>
      <c r="E14" s="279">
        <v>0</v>
      </c>
      <c r="F14" s="17"/>
    </row>
    <row r="15" spans="1:20" ht="20.100000000000001" customHeight="1" x14ac:dyDescent="0.3">
      <c r="A15" s="396" t="s">
        <v>3</v>
      </c>
      <c r="B15" s="397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398"/>
      <c r="B16" s="399"/>
      <c r="C16" s="216" t="s">
        <v>83</v>
      </c>
      <c r="D16" s="215" t="s">
        <v>593</v>
      </c>
      <c r="E16" s="276">
        <v>1</v>
      </c>
    </row>
    <row r="17" spans="1:6" s="4" customFormat="1" ht="19.5" customHeight="1" thickBot="1" x14ac:dyDescent="0.35">
      <c r="A17" s="400"/>
      <c r="B17" s="401"/>
      <c r="C17" s="277" t="s">
        <v>45</v>
      </c>
      <c r="D17" s="278" t="s">
        <v>44</v>
      </c>
      <c r="E17" s="279">
        <v>18</v>
      </c>
      <c r="F17" s="17"/>
    </row>
    <row r="18" spans="1:6" s="4" customFormat="1" ht="20.100000000000001" customHeight="1" x14ac:dyDescent="0.3">
      <c r="A18" s="396" t="s">
        <v>14</v>
      </c>
      <c r="B18" s="397"/>
      <c r="C18" s="273" t="s">
        <v>82</v>
      </c>
      <c r="D18" s="274" t="s">
        <v>593</v>
      </c>
      <c r="E18" s="275">
        <v>1</v>
      </c>
      <c r="F18"/>
    </row>
    <row r="19" spans="1:6" s="4" customFormat="1" ht="20.100000000000001" customHeight="1" x14ac:dyDescent="0.3">
      <c r="A19" s="398"/>
      <c r="B19" s="399"/>
      <c r="C19" s="216" t="s">
        <v>83</v>
      </c>
      <c r="D19" s="215" t="s">
        <v>593</v>
      </c>
      <c r="E19" s="276">
        <v>0</v>
      </c>
      <c r="F19"/>
    </row>
    <row r="20" spans="1:6" s="4" customFormat="1" ht="20.100000000000001" customHeight="1" thickBot="1" x14ac:dyDescent="0.35">
      <c r="A20" s="400"/>
      <c r="B20" s="401"/>
      <c r="C20" s="277" t="s">
        <v>45</v>
      </c>
      <c r="D20" s="278" t="s">
        <v>44</v>
      </c>
      <c r="E20" s="279">
        <v>0</v>
      </c>
      <c r="F20" s="17"/>
    </row>
    <row r="21" spans="1:6" s="4" customFormat="1" ht="20.100000000000001" customHeight="1" x14ac:dyDescent="0.3">
      <c r="A21" s="396" t="s">
        <v>4</v>
      </c>
      <c r="B21" s="397"/>
      <c r="C21" s="273" t="s">
        <v>82</v>
      </c>
      <c r="D21" s="274" t="s">
        <v>593</v>
      </c>
      <c r="E21" s="275">
        <v>0</v>
      </c>
      <c r="F21"/>
    </row>
    <row r="22" spans="1:6" s="4" customFormat="1" ht="20.100000000000001" customHeight="1" x14ac:dyDescent="0.3">
      <c r="A22" s="398"/>
      <c r="B22" s="399"/>
      <c r="C22" s="216" t="s">
        <v>83</v>
      </c>
      <c r="D22" s="215" t="s">
        <v>593</v>
      </c>
      <c r="E22" s="276">
        <v>0</v>
      </c>
      <c r="F22"/>
    </row>
    <row r="23" spans="1:6" s="4" customFormat="1" ht="20.100000000000001" customHeight="1" thickBot="1" x14ac:dyDescent="0.35">
      <c r="A23" s="400"/>
      <c r="B23" s="401"/>
      <c r="C23" s="277" t="s">
        <v>45</v>
      </c>
      <c r="D23" s="278" t="s">
        <v>44</v>
      </c>
      <c r="E23" s="279">
        <v>0</v>
      </c>
      <c r="F23" s="17"/>
    </row>
    <row r="24" spans="1:6" s="4" customFormat="1" ht="20.100000000000001" customHeight="1" x14ac:dyDescent="0.3">
      <c r="A24" s="396" t="s">
        <v>12</v>
      </c>
      <c r="B24" s="397"/>
      <c r="C24" s="273" t="s">
        <v>82</v>
      </c>
      <c r="D24" s="274" t="s">
        <v>593</v>
      </c>
      <c r="E24" s="275">
        <v>0</v>
      </c>
      <c r="F24"/>
    </row>
    <row r="25" spans="1:6" s="4" customFormat="1" ht="20.100000000000001" customHeight="1" x14ac:dyDescent="0.3">
      <c r="A25" s="398"/>
      <c r="B25" s="399"/>
      <c r="C25" s="216" t="s">
        <v>83</v>
      </c>
      <c r="D25" s="215" t="s">
        <v>593</v>
      </c>
      <c r="E25" s="276">
        <v>0</v>
      </c>
      <c r="F25"/>
    </row>
    <row r="26" spans="1:6" s="4" customFormat="1" ht="20.100000000000001" customHeight="1" thickBot="1" x14ac:dyDescent="0.35">
      <c r="A26" s="400"/>
      <c r="B26" s="401"/>
      <c r="C26" s="277" t="s">
        <v>45</v>
      </c>
      <c r="D26" s="278" t="s">
        <v>44</v>
      </c>
      <c r="E26" s="279">
        <v>0</v>
      </c>
      <c r="F26" s="17"/>
    </row>
    <row r="27" spans="1:6" s="4" customFormat="1" ht="20.100000000000001" customHeight="1" x14ac:dyDescent="0.3">
      <c r="A27" s="396" t="s">
        <v>10</v>
      </c>
      <c r="B27" s="397"/>
      <c r="C27" s="273" t="s">
        <v>82</v>
      </c>
      <c r="D27" s="274" t="s">
        <v>593</v>
      </c>
      <c r="E27" s="275">
        <v>1</v>
      </c>
      <c r="F27"/>
    </row>
    <row r="28" spans="1:6" s="4" customFormat="1" ht="20.100000000000001" customHeight="1" x14ac:dyDescent="0.3">
      <c r="A28" s="398"/>
      <c r="B28" s="399"/>
      <c r="C28" s="216" t="s">
        <v>83</v>
      </c>
      <c r="D28" s="215" t="s">
        <v>593</v>
      </c>
      <c r="E28" s="276">
        <v>0</v>
      </c>
      <c r="F28"/>
    </row>
    <row r="29" spans="1:6" s="4" customFormat="1" ht="20.100000000000001" customHeight="1" thickBot="1" x14ac:dyDescent="0.35">
      <c r="A29" s="400"/>
      <c r="B29" s="401"/>
      <c r="C29" s="277" t="s">
        <v>45</v>
      </c>
      <c r="D29" s="278" t="s">
        <v>44</v>
      </c>
      <c r="E29" s="279">
        <v>0</v>
      </c>
      <c r="F29" s="17"/>
    </row>
    <row r="30" spans="1:6" s="4" customFormat="1" ht="20.100000000000001" customHeight="1" x14ac:dyDescent="0.3">
      <c r="A30" s="396" t="s">
        <v>11</v>
      </c>
      <c r="B30" s="397"/>
      <c r="C30" s="273" t="s">
        <v>82</v>
      </c>
      <c r="D30" s="274" t="s">
        <v>593</v>
      </c>
      <c r="E30" s="275">
        <v>1</v>
      </c>
      <c r="F30"/>
    </row>
    <row r="31" spans="1:6" s="4" customFormat="1" ht="20.100000000000001" customHeight="1" x14ac:dyDescent="0.3">
      <c r="A31" s="398"/>
      <c r="B31" s="399"/>
      <c r="C31" s="216" t="s">
        <v>83</v>
      </c>
      <c r="D31" s="215" t="s">
        <v>593</v>
      </c>
      <c r="E31" s="276">
        <v>0</v>
      </c>
      <c r="F31"/>
    </row>
    <row r="32" spans="1:6" s="4" customFormat="1" ht="20.100000000000001" customHeight="1" thickBot="1" x14ac:dyDescent="0.35">
      <c r="A32" s="400"/>
      <c r="B32" s="401"/>
      <c r="C32" s="277" t="s">
        <v>45</v>
      </c>
      <c r="D32" s="278" t="s">
        <v>44</v>
      </c>
      <c r="E32" s="279">
        <v>0</v>
      </c>
      <c r="F32" s="17"/>
    </row>
    <row r="33" spans="1:6" s="4" customFormat="1" ht="20.100000000000001" customHeight="1" x14ac:dyDescent="0.3">
      <c r="A33" s="396" t="s">
        <v>597</v>
      </c>
      <c r="B33" s="397"/>
      <c r="C33" s="273" t="s">
        <v>82</v>
      </c>
      <c r="D33" s="274" t="s">
        <v>593</v>
      </c>
      <c r="E33" s="275">
        <v>1</v>
      </c>
      <c r="F33"/>
    </row>
    <row r="34" spans="1:6" s="4" customFormat="1" ht="20.100000000000001" customHeight="1" x14ac:dyDescent="0.3">
      <c r="A34" s="398"/>
      <c r="B34" s="399"/>
      <c r="C34" s="216" t="s">
        <v>83</v>
      </c>
      <c r="D34" s="215" t="s">
        <v>593</v>
      </c>
      <c r="E34" s="276">
        <v>0</v>
      </c>
      <c r="F34"/>
    </row>
    <row r="35" spans="1:6" s="4" customFormat="1" ht="20.100000000000001" customHeight="1" thickBot="1" x14ac:dyDescent="0.35">
      <c r="A35" s="400"/>
      <c r="B35" s="401"/>
      <c r="C35" s="277" t="s">
        <v>45</v>
      </c>
      <c r="D35" s="278" t="s">
        <v>44</v>
      </c>
      <c r="E35" s="279">
        <v>0</v>
      </c>
      <c r="F35" s="17"/>
    </row>
    <row r="36" spans="1:6" s="4" customFormat="1" ht="20.100000000000001" customHeight="1" x14ac:dyDescent="0.3">
      <c r="A36" s="396" t="s">
        <v>6</v>
      </c>
      <c r="B36" s="397"/>
      <c r="C36" s="273" t="s">
        <v>82</v>
      </c>
      <c r="D36" s="274" t="s">
        <v>593</v>
      </c>
      <c r="E36" s="275">
        <v>0</v>
      </c>
      <c r="F36"/>
    </row>
    <row r="37" spans="1:6" s="4" customFormat="1" ht="20.100000000000001" customHeight="1" x14ac:dyDescent="0.3">
      <c r="A37" s="398"/>
      <c r="B37" s="399"/>
      <c r="C37" s="216" t="s">
        <v>83</v>
      </c>
      <c r="D37" s="215" t="s">
        <v>593</v>
      </c>
      <c r="E37" s="276">
        <v>0</v>
      </c>
      <c r="F37"/>
    </row>
    <row r="38" spans="1:6" s="4" customFormat="1" ht="19.5" customHeight="1" thickBot="1" x14ac:dyDescent="0.35">
      <c r="A38" s="400"/>
      <c r="B38" s="401"/>
      <c r="C38" s="277" t="s">
        <v>45</v>
      </c>
      <c r="D38" s="278" t="s">
        <v>44</v>
      </c>
      <c r="E38" s="279">
        <v>0</v>
      </c>
      <c r="F38" s="17"/>
    </row>
    <row r="39" spans="1:6" s="4" customFormat="1" ht="20.100000000000001" customHeight="1" x14ac:dyDescent="0.3">
      <c r="A39" s="396" t="s">
        <v>7</v>
      </c>
      <c r="B39" s="397"/>
      <c r="C39" s="273" t="s">
        <v>82</v>
      </c>
      <c r="D39" s="274" t="s">
        <v>593</v>
      </c>
      <c r="E39" s="275">
        <v>0</v>
      </c>
      <c r="F39"/>
    </row>
    <row r="40" spans="1:6" s="4" customFormat="1" ht="20.100000000000001" customHeight="1" x14ac:dyDescent="0.3">
      <c r="A40" s="398"/>
      <c r="B40" s="399"/>
      <c r="C40" s="216" t="s">
        <v>83</v>
      </c>
      <c r="D40" s="215" t="s">
        <v>593</v>
      </c>
      <c r="E40" s="276">
        <v>0</v>
      </c>
      <c r="F40"/>
    </row>
    <row r="41" spans="1:6" s="4" customFormat="1" ht="20.100000000000001" customHeight="1" thickBot="1" x14ac:dyDescent="0.35">
      <c r="A41" s="400"/>
      <c r="B41" s="401"/>
      <c r="C41" s="277" t="s">
        <v>45</v>
      </c>
      <c r="D41" s="278" t="s">
        <v>44</v>
      </c>
      <c r="E41" s="279">
        <v>0</v>
      </c>
      <c r="F41" s="17"/>
    </row>
    <row r="42" spans="1:6" s="4" customFormat="1" ht="20.100000000000001" customHeight="1" x14ac:dyDescent="0.3">
      <c r="A42" s="396" t="s">
        <v>8</v>
      </c>
      <c r="B42" s="397"/>
      <c r="C42" s="273" t="s">
        <v>82</v>
      </c>
      <c r="D42" s="274" t="s">
        <v>593</v>
      </c>
      <c r="E42" s="275">
        <v>0</v>
      </c>
      <c r="F42"/>
    </row>
    <row r="43" spans="1:6" s="4" customFormat="1" ht="20.100000000000001" customHeight="1" x14ac:dyDescent="0.3">
      <c r="A43" s="398"/>
      <c r="B43" s="399"/>
      <c r="C43" s="216" t="s">
        <v>83</v>
      </c>
      <c r="D43" s="215" t="s">
        <v>593</v>
      </c>
      <c r="E43" s="276">
        <v>0</v>
      </c>
      <c r="F43"/>
    </row>
    <row r="44" spans="1:6" s="4" customFormat="1" ht="20.100000000000001" customHeight="1" thickBot="1" x14ac:dyDescent="0.35">
      <c r="A44" s="400"/>
      <c r="B44" s="401"/>
      <c r="C44" s="277" t="s">
        <v>45</v>
      </c>
      <c r="D44" s="278" t="s">
        <v>44</v>
      </c>
      <c r="E44" s="279">
        <v>0</v>
      </c>
      <c r="F44" s="17"/>
    </row>
    <row r="45" spans="1:6" s="4" customFormat="1" ht="20.100000000000001" customHeight="1" x14ac:dyDescent="0.3">
      <c r="A45" s="396" t="s">
        <v>15</v>
      </c>
      <c r="B45" s="397"/>
      <c r="C45" s="273" t="s">
        <v>82</v>
      </c>
      <c r="D45" s="274" t="s">
        <v>593</v>
      </c>
      <c r="E45" s="275">
        <v>0</v>
      </c>
      <c r="F45"/>
    </row>
    <row r="46" spans="1:6" s="4" customFormat="1" ht="20.100000000000001" customHeight="1" x14ac:dyDescent="0.3">
      <c r="A46" s="398"/>
      <c r="B46" s="399"/>
      <c r="C46" s="216" t="s">
        <v>83</v>
      </c>
      <c r="D46" s="215" t="s">
        <v>593</v>
      </c>
      <c r="E46" s="276">
        <v>0</v>
      </c>
      <c r="F46"/>
    </row>
    <row r="47" spans="1:6" s="4" customFormat="1" ht="20.100000000000001" customHeight="1" thickBot="1" x14ac:dyDescent="0.35">
      <c r="A47" s="398"/>
      <c r="B47" s="399"/>
      <c r="C47" s="277" t="s">
        <v>45</v>
      </c>
      <c r="D47" s="278" t="s">
        <v>44</v>
      </c>
      <c r="E47" s="279">
        <v>0</v>
      </c>
      <c r="F47" s="17"/>
    </row>
    <row r="48" spans="1:6" s="4" customFormat="1" ht="20.100000000000001" customHeight="1" x14ac:dyDescent="0.3">
      <c r="A48" s="407" t="s">
        <v>9</v>
      </c>
      <c r="B48" s="408"/>
      <c r="C48" s="273" t="s">
        <v>82</v>
      </c>
      <c r="D48" s="274" t="s">
        <v>593</v>
      </c>
      <c r="E48" s="275">
        <v>0</v>
      </c>
      <c r="F48"/>
    </row>
    <row r="49" spans="1:6" s="4" customFormat="1" ht="20.100000000000001" customHeight="1" x14ac:dyDescent="0.3">
      <c r="A49" s="409"/>
      <c r="B49" s="410"/>
      <c r="C49" s="216" t="s">
        <v>83</v>
      </c>
      <c r="D49" s="215" t="s">
        <v>593</v>
      </c>
      <c r="E49" s="276">
        <v>0</v>
      </c>
      <c r="F49"/>
    </row>
    <row r="50" spans="1:6" s="4" customFormat="1" ht="20.100000000000001" customHeight="1" thickBot="1" x14ac:dyDescent="0.35">
      <c r="A50" s="411"/>
      <c r="B50" s="412"/>
      <c r="C50" s="277" t="s">
        <v>45</v>
      </c>
      <c r="D50" s="278" t="s">
        <v>44</v>
      </c>
      <c r="E50" s="279">
        <v>0</v>
      </c>
      <c r="F50" s="17"/>
    </row>
    <row r="51" spans="1:6" s="4" customFormat="1" ht="20.100000000000001" customHeight="1" x14ac:dyDescent="0.3">
      <c r="A51" s="398" t="s">
        <v>41</v>
      </c>
      <c r="B51" s="399"/>
      <c r="C51" s="273" t="s">
        <v>82</v>
      </c>
      <c r="D51" s="274" t="s">
        <v>593</v>
      </c>
      <c r="E51" s="275">
        <v>0</v>
      </c>
      <c r="F51"/>
    </row>
    <row r="52" spans="1:6" s="4" customFormat="1" ht="20.100000000000001" customHeight="1" x14ac:dyDescent="0.3">
      <c r="A52" s="398"/>
      <c r="B52" s="399"/>
      <c r="C52" s="216" t="s">
        <v>83</v>
      </c>
      <c r="D52" s="215" t="s">
        <v>593</v>
      </c>
      <c r="E52" s="276">
        <v>0</v>
      </c>
      <c r="F52"/>
    </row>
    <row r="53" spans="1:6" s="4" customFormat="1" ht="20.100000000000001" customHeight="1" thickBot="1" x14ac:dyDescent="0.35">
      <c r="A53" s="400"/>
      <c r="B53" s="401"/>
      <c r="C53" s="277" t="s">
        <v>45</v>
      </c>
      <c r="D53" s="278" t="s">
        <v>44</v>
      </c>
      <c r="E53" s="279">
        <v>0</v>
      </c>
      <c r="F53" s="17"/>
    </row>
    <row r="54" spans="1:6" s="4" customFormat="1" ht="20.100000000000001" customHeight="1" x14ac:dyDescent="0.3">
      <c r="A54" s="396" t="s">
        <v>42</v>
      </c>
      <c r="B54" s="397"/>
      <c r="C54" s="273" t="s">
        <v>82</v>
      </c>
      <c r="D54" s="274" t="s">
        <v>593</v>
      </c>
      <c r="E54" s="275">
        <v>1</v>
      </c>
      <c r="F54"/>
    </row>
    <row r="55" spans="1:6" s="4" customFormat="1" ht="20.100000000000001" customHeight="1" x14ac:dyDescent="0.3">
      <c r="A55" s="398"/>
      <c r="B55" s="399"/>
      <c r="C55" s="216" t="s">
        <v>83</v>
      </c>
      <c r="D55" s="215" t="s">
        <v>593</v>
      </c>
      <c r="E55" s="276">
        <v>0</v>
      </c>
      <c r="F55"/>
    </row>
    <row r="56" spans="1:6" s="4" customFormat="1" ht="20.100000000000001" customHeight="1" thickBot="1" x14ac:dyDescent="0.35">
      <c r="A56" s="400"/>
      <c r="B56" s="401"/>
      <c r="C56" s="277" t="s">
        <v>45</v>
      </c>
      <c r="D56" s="278" t="s">
        <v>44</v>
      </c>
      <c r="E56" s="279">
        <v>0</v>
      </c>
      <c r="F56" s="17"/>
    </row>
    <row r="57" spans="1:6" s="4" customFormat="1" ht="20.100000000000001" customHeight="1" x14ac:dyDescent="0.3">
      <c r="A57" s="396" t="s">
        <v>13</v>
      </c>
      <c r="B57" s="397"/>
      <c r="C57" s="273" t="s">
        <v>82</v>
      </c>
      <c r="D57" s="274" t="s">
        <v>593</v>
      </c>
      <c r="E57" s="275">
        <v>2</v>
      </c>
      <c r="F57"/>
    </row>
    <row r="58" spans="1:6" s="4" customFormat="1" ht="20.100000000000001" customHeight="1" x14ac:dyDescent="0.3">
      <c r="A58" s="398"/>
      <c r="B58" s="399"/>
      <c r="C58" s="216" t="s">
        <v>83</v>
      </c>
      <c r="D58" s="215" t="s">
        <v>593</v>
      </c>
      <c r="E58" s="276">
        <v>0</v>
      </c>
      <c r="F58"/>
    </row>
    <row r="59" spans="1:6" s="4" customFormat="1" ht="19.5" customHeight="1" thickBot="1" x14ac:dyDescent="0.35">
      <c r="A59" s="400"/>
      <c r="B59" s="399"/>
      <c r="C59" s="218" t="s">
        <v>45</v>
      </c>
      <c r="D59" s="217" t="s">
        <v>44</v>
      </c>
      <c r="E59" s="279">
        <v>0</v>
      </c>
      <c r="F59" s="17"/>
    </row>
    <row r="60" spans="1:6" s="4" customFormat="1" ht="33" customHeight="1" thickBot="1" x14ac:dyDescent="0.35">
      <c r="A60" s="404" t="s">
        <v>594</v>
      </c>
      <c r="B60" s="212"/>
      <c r="C60" s="273" t="s">
        <v>82</v>
      </c>
      <c r="D60" s="274" t="s">
        <v>593</v>
      </c>
      <c r="E60" s="275">
        <v>0</v>
      </c>
      <c r="F60"/>
    </row>
    <row r="61" spans="1:6" s="4" customFormat="1" ht="33" customHeight="1" x14ac:dyDescent="0.3">
      <c r="A61" s="405"/>
      <c r="B61" s="280"/>
      <c r="C61" s="216" t="s">
        <v>83</v>
      </c>
      <c r="D61" s="215" t="s">
        <v>593</v>
      </c>
      <c r="E61" s="276">
        <v>0</v>
      </c>
      <c r="F61"/>
    </row>
    <row r="62" spans="1:6" s="4" customFormat="1" ht="33" customHeight="1" thickBot="1" x14ac:dyDescent="0.35">
      <c r="A62" s="405"/>
      <c r="B62" s="281"/>
      <c r="C62" s="277" t="s">
        <v>45</v>
      </c>
      <c r="D62" s="278" t="s">
        <v>44</v>
      </c>
      <c r="E62" s="279">
        <v>0</v>
      </c>
      <c r="F62" s="17"/>
    </row>
    <row r="63" spans="1:6" s="4" customFormat="1" ht="33" customHeight="1" thickBot="1" x14ac:dyDescent="0.35">
      <c r="A63" s="405"/>
      <c r="B63" s="211"/>
      <c r="C63" s="273" t="s">
        <v>82</v>
      </c>
      <c r="D63" s="274" t="s">
        <v>593</v>
      </c>
      <c r="E63" s="275">
        <v>0</v>
      </c>
      <c r="F63"/>
    </row>
    <row r="64" spans="1:6" s="4" customFormat="1" ht="33" customHeight="1" x14ac:dyDescent="0.3">
      <c r="A64" s="405"/>
      <c r="B64" s="282"/>
      <c r="C64" s="216" t="s">
        <v>83</v>
      </c>
      <c r="D64" s="215" t="s">
        <v>593</v>
      </c>
      <c r="E64" s="276">
        <v>0</v>
      </c>
      <c r="F64"/>
    </row>
    <row r="65" spans="1:6" s="4" customFormat="1" ht="33" customHeight="1" thickBot="1" x14ac:dyDescent="0.35">
      <c r="A65" s="406"/>
      <c r="B65" s="283"/>
      <c r="C65" s="277" t="s">
        <v>45</v>
      </c>
      <c r="D65" s="278" t="s">
        <v>44</v>
      </c>
      <c r="E65" s="279">
        <v>0</v>
      </c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РРСО\РЕЗУЛЬТАТЫ\!Таблицы\Степновский\[МКОУ ООШ № 9 с. Озерное СтМО.xlsx]Источник'!#REF!</xm:f>
          </x14:formula1>
          <xm:sqref>E65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30</vt:i4>
      </vt:variant>
    </vt:vector>
  </HeadingPairs>
  <TitlesOfParts>
    <vt:vector size="45" baseType="lpstr">
      <vt:lpstr>4</vt:lpstr>
      <vt:lpstr>6</vt:lpstr>
      <vt:lpstr>8</vt:lpstr>
      <vt:lpstr>9</vt:lpstr>
      <vt:lpstr> Таблица 1</vt:lpstr>
      <vt:lpstr>4_2</vt:lpstr>
      <vt:lpstr>6_2</vt:lpstr>
      <vt:lpstr>8_2</vt:lpstr>
      <vt:lpstr>9_2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2021-03-15T09:20:26Z</dcterms:modified>
</cp:coreProperties>
</file>