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Красногвардейский\"/>
    </mc:Choice>
  </mc:AlternateContent>
  <bookViews>
    <workbookView xWindow="0" yWindow="0" windowWidth="20490" windowHeight="7815" tabRatio="1000" activeTab="15"/>
  </bookViews>
  <sheets>
    <sheet name="П" sheetId="14" r:id="rId1"/>
    <sheet name="4" sheetId="62" r:id="rId2"/>
    <sheet name="6" sheetId="63" r:id="rId3"/>
    <sheet name="9" sheetId="64" r:id="rId4"/>
    <sheet name="10" sheetId="65" r:id="rId5"/>
    <sheet name="ПК" sheetId="12" r:id="rId6"/>
    <sheet name=" Таблица 1" sheetId="1" r:id="rId7"/>
    <sheet name="П_2" sheetId="15" r:id="rId8"/>
    <sheet name=" 4_2" sheetId="66" r:id="rId9"/>
    <sheet name="6_2" sheetId="67" r:id="rId10"/>
    <sheet name="9_2" sheetId="68" r:id="rId11"/>
    <sheet name="10_2" sheetId="69" r:id="rId12"/>
    <sheet name="ПК_2" sheetId="41" r:id="rId13"/>
    <sheet name="Таблица 2" sheetId="5" r:id="rId14"/>
    <sheet name="Кадры" sheetId="9" r:id="rId15"/>
    <sheet name="Свод " sheetId="6" r:id="rId16"/>
    <sheet name="Лист2" sheetId="11" state="hidden" r:id="rId17"/>
    <sheet name="Источник" sheetId="7" state="hidden" r:id="rId18"/>
    <sheet name="Список школ" sheetId="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14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15" r:id="rId28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V27" i="64" l="1"/>
  <c r="W27" i="64" s="1"/>
  <c r="V26" i="64"/>
  <c r="W26" i="64" s="1"/>
  <c r="V25" i="64"/>
  <c r="W25" i="64" s="1"/>
  <c r="V24" i="64"/>
  <c r="W24" i="64" s="1"/>
  <c r="V23" i="64"/>
  <c r="W23" i="64" s="1"/>
  <c r="V22" i="64"/>
  <c r="W22" i="64" s="1"/>
  <c r="V21" i="64"/>
  <c r="W21" i="64" s="1"/>
  <c r="V20" i="64"/>
  <c r="W20" i="64" s="1"/>
  <c r="V19" i="64"/>
  <c r="W19" i="64" s="1"/>
  <c r="V18" i="64"/>
  <c r="W18" i="64" s="1"/>
  <c r="V17" i="64"/>
  <c r="W17" i="64" s="1"/>
  <c r="V16" i="64"/>
  <c r="W16" i="64" s="1"/>
  <c r="V15" i="64"/>
  <c r="W14" i="64"/>
  <c r="V14" i="64"/>
  <c r="W13" i="64"/>
  <c r="V13" i="64"/>
  <c r="W12" i="64"/>
  <c r="V12" i="64"/>
  <c r="W11" i="64"/>
  <c r="V11" i="64"/>
  <c r="W10" i="64"/>
  <c r="V10" i="64"/>
  <c r="V9" i="64"/>
  <c r="V8" i="64"/>
  <c r="V7" i="64"/>
  <c r="W9" i="64" s="1"/>
  <c r="W8" i="64" l="1"/>
  <c r="E4" i="69" l="1"/>
  <c r="E3" i="69"/>
  <c r="E2" i="69"/>
  <c r="E4" i="68"/>
  <c r="E3" i="68"/>
  <c r="E2" i="68"/>
  <c r="E4" i="67"/>
  <c r="E3" i="67"/>
  <c r="E2" i="67"/>
  <c r="E4" i="66"/>
  <c r="E3" i="66"/>
  <c r="E2" i="66"/>
  <c r="V27" i="65"/>
  <c r="W27" i="65" s="1"/>
  <c r="V26" i="65"/>
  <c r="V25" i="65"/>
  <c r="V24" i="65"/>
  <c r="V23" i="65"/>
  <c r="W22" i="65"/>
  <c r="V22" i="65"/>
  <c r="W21" i="65"/>
  <c r="V21" i="65"/>
  <c r="W20" i="65"/>
  <c r="V20" i="65"/>
  <c r="W19" i="65"/>
  <c r="V19" i="65"/>
  <c r="V18" i="65"/>
  <c r="V17" i="65"/>
  <c r="V16" i="65"/>
  <c r="V15" i="65"/>
  <c r="W26" i="65" s="1"/>
  <c r="V14" i="65"/>
  <c r="W14" i="65" s="1"/>
  <c r="V13" i="65"/>
  <c r="W13" i="65" s="1"/>
  <c r="V12" i="65"/>
  <c r="W12" i="65" s="1"/>
  <c r="V11" i="65"/>
  <c r="W11" i="65" s="1"/>
  <c r="V10" i="65"/>
  <c r="W10" i="65" s="1"/>
  <c r="V9" i="65"/>
  <c r="W9" i="65" s="1"/>
  <c r="V8" i="65"/>
  <c r="W8" i="65" s="1"/>
  <c r="V7" i="65"/>
  <c r="V27" i="63"/>
  <c r="V26" i="63"/>
  <c r="V25" i="63"/>
  <c r="V24" i="63"/>
  <c r="V23" i="63"/>
  <c r="W22" i="63"/>
  <c r="V22" i="63"/>
  <c r="W21" i="63"/>
  <c r="V21" i="63"/>
  <c r="W20" i="63"/>
  <c r="V20" i="63"/>
  <c r="W19" i="63"/>
  <c r="V19" i="63"/>
  <c r="V18" i="63"/>
  <c r="V17" i="63"/>
  <c r="V16" i="63"/>
  <c r="V15" i="63"/>
  <c r="W27" i="63" s="1"/>
  <c r="V14" i="63"/>
  <c r="W14" i="63" s="1"/>
  <c r="V13" i="63"/>
  <c r="W13" i="63" s="1"/>
  <c r="V12" i="63"/>
  <c r="W12" i="63" s="1"/>
  <c r="V11" i="63"/>
  <c r="W11" i="63" s="1"/>
  <c r="V10" i="63"/>
  <c r="W10" i="63" s="1"/>
  <c r="V9" i="63"/>
  <c r="W9" i="63" s="1"/>
  <c r="V8" i="63"/>
  <c r="W8" i="63" s="1"/>
  <c r="V7" i="63"/>
  <c r="V27" i="62"/>
  <c r="V26" i="62"/>
  <c r="V25" i="62"/>
  <c r="V24" i="62"/>
  <c r="V23" i="62"/>
  <c r="W22" i="62"/>
  <c r="V22" i="62"/>
  <c r="W21" i="62"/>
  <c r="V21" i="62"/>
  <c r="W20" i="62"/>
  <c r="V20" i="62"/>
  <c r="W19" i="62"/>
  <c r="V19" i="62"/>
  <c r="V18" i="62"/>
  <c r="V17" i="62"/>
  <c r="V16" i="62"/>
  <c r="V15" i="62"/>
  <c r="W27" i="62" s="1"/>
  <c r="V14" i="62"/>
  <c r="W14" i="62" s="1"/>
  <c r="V13" i="62"/>
  <c r="W13" i="62" s="1"/>
  <c r="V12" i="62"/>
  <c r="W12" i="62" s="1"/>
  <c r="V11" i="62"/>
  <c r="W11" i="62" s="1"/>
  <c r="V10" i="62"/>
  <c r="W10" i="62" s="1"/>
  <c r="V9" i="62"/>
  <c r="W9" i="62" s="1"/>
  <c r="V8" i="62"/>
  <c r="W8" i="62" s="1"/>
  <c r="V7" i="62"/>
  <c r="W16" i="62" l="1"/>
  <c r="W17" i="62"/>
  <c r="W18" i="62"/>
  <c r="W23" i="62"/>
  <c r="W24" i="62"/>
  <c r="W25" i="62"/>
  <c r="W26" i="62"/>
  <c r="W16" i="63"/>
  <c r="W17" i="63"/>
  <c r="W18" i="63"/>
  <c r="W23" i="63"/>
  <c r="W24" i="63"/>
  <c r="W25" i="63"/>
  <c r="W26" i="63"/>
  <c r="W16" i="65"/>
  <c r="W17" i="65"/>
  <c r="W18" i="65"/>
  <c r="W23" i="65"/>
  <c r="W24" i="65"/>
  <c r="W25" i="65"/>
  <c r="V27" i="14" l="1"/>
  <c r="V26" i="14"/>
  <c r="V25" i="14"/>
  <c r="V24" i="14"/>
  <c r="V23" i="14"/>
  <c r="V22" i="14"/>
  <c r="V21" i="14"/>
  <c r="W21" i="14" s="1"/>
  <c r="V20" i="14"/>
  <c r="V19" i="14"/>
  <c r="W19" i="14" s="1"/>
  <c r="V18" i="14"/>
  <c r="V17" i="14"/>
  <c r="V16" i="14"/>
  <c r="V15" i="14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V8" i="14"/>
  <c r="V7" i="14"/>
  <c r="W9" i="14" s="1"/>
  <c r="W17" i="14" l="1"/>
  <c r="W23" i="14"/>
  <c r="W25" i="14"/>
  <c r="W27" i="14"/>
  <c r="W16" i="14"/>
  <c r="W18" i="14"/>
  <c r="W20" i="14"/>
  <c r="W22" i="14"/>
  <c r="W24" i="14"/>
  <c r="W26" i="14"/>
  <c r="W8" i="14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84" i="6" s="1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<sst xmlns="http://schemas.openxmlformats.org/spreadsheetml/2006/main" count="3942" uniqueCount="937">
  <si>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</si>
  <si>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</si>
  <si>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</si>
  <si>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</si>
  <si>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</si>
  <si>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</si>
  <si>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</si>
  <si>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</si>
  <si>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</si>
  <si>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</si>
  <si>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</si>
  <si>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</si>
  <si>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</si>
  <si>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</si>
  <si>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</si>
  <si>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</si>
  <si>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</si>
  <si>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</si>
  <si>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</si>
  <si>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</si>
  <si>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</si>
  <si>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</si>
  <si>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</si>
  <si>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</si>
  <si>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</si>
  <si>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</si>
  <si>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</si>
  <si>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</si>
  <si>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</si>
  <si>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</si>
  <si>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</si>
  <si>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</si>
  <si>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</si>
  <si>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</si>
  <si>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</si>
  <si>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</si>
  <si>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</si>
  <si>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</si>
  <si>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</si>
  <si>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</si>
  <si>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</si>
  <si>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</si>
  <si>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</si>
  <si>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</si>
  <si>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</si>
  <si>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</si>
  <si>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</si>
  <si>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</si>
  <si>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</si>
  <si>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</si>
  <si>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</si>
  <si>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</si>
  <si>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</si>
  <si>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</si>
  <si>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</si>
  <si>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</si>
  <si>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</si>
  <si>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</si>
  <si>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</si>
  <si>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</si>
  <si>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</si>
  <si>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</si>
  <si>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</si>
  <si>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</si>
  <si>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</si>
  <si>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</si>
  <si>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</si>
  <si>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</si>
  <si>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</si>
  <si>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</si>
  <si>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</si>
  <si>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</si>
  <si>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</si>
  <si>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</si>
  <si>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</si>
  <si>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</si>
  <si>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</si>
  <si>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</si>
  <si>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</si>
  <si>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</si>
  <si>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</si>
  <si>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</si>
  <si>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</si>
  <si>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</si>
  <si>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</si>
  <si>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</si>
  <si>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</si>
  <si>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</si>
  <si>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</si>
  <si>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</si>
  <si>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</si>
  <si>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</si>
  <si>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</si>
  <si>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</si>
  <si>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</si>
  <si>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</si>
  <si>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</si>
  <si>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</si>
  <si>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</si>
  <si>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</si>
  <si>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</si>
  <si>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</si>
  <si>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</si>
  <si>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</si>
  <si>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</si>
  <si>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</si>
  <si>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</si>
  <si>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</si>
  <si>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</si>
  <si>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</si>
  <si>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</si>
  <si>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</si>
  <si>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</si>
  <si>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</si>
  <si>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</si>
  <si>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</si>
  <si>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</si>
  <si>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</si>
  <si>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</si>
  <si>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</si>
  <si>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</si>
  <si>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</si>
  <si>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</si>
  <si>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</si>
  <si>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</si>
  <si>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</si>
  <si>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</si>
  <si>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</si>
  <si>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</si>
  <si>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</si>
  <si>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</si>
  <si>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</si>
  <si>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</si>
  <si>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</si>
  <si>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</si>
  <si>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</si>
  <si>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</si>
  <si>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</si>
  <si>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</si>
  <si>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</si>
  <si>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</si>
  <si>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</si>
  <si>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</si>
  <si>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</si>
  <si>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</si>
  <si>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</si>
  <si>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</si>
  <si>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</si>
  <si>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</si>
  <si>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</si>
  <si>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</si>
  <si>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</si>
  <si>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</si>
  <si>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</si>
  <si>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</si>
  <si>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</si>
  <si>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</si>
  <si>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</si>
  <si>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</si>
  <si>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</si>
  <si>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</si>
  <si>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</si>
  <si>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</si>
  <si>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</si>
  <si>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</si>
  <si>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</si>
  <si>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</si>
  <si>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</si>
  <si>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</si>
  <si>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</si>
  <si>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</si>
  <si>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</si>
  <si>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</si>
  <si>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</si>
  <si>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</si>
  <si>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</si>
  <si>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</si>
  <si>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</si>
  <si>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</si>
  <si>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</si>
  <si>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</si>
  <si>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</si>
  <si>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</si>
  <si>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</si>
  <si>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</si>
  <si>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</si>
  <si>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</si>
  <si>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</si>
  <si>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</si>
  <si>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</si>
  <si>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</si>
  <si>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</si>
  <si>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</si>
  <si>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</si>
  <si>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</si>
  <si>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</si>
  <si>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</si>
  <si>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</si>
  <si>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</si>
  <si>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</si>
  <si>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</si>
  <si>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</si>
  <si>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</si>
  <si>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</si>
  <si>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</si>
  <si>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</si>
  <si>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</si>
  <si>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</si>
  <si>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</si>
  <si>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</si>
  <si>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</si>
  <si>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</si>
  <si>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</si>
  <si>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</si>
  <si>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</si>
  <si>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</si>
  <si>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</si>
  <si>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</si>
  <si>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</si>
  <si>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</si>
  <si>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</si>
  <si>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</si>
  <si>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</si>
  <si>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</si>
  <si>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</si>
  <si>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</si>
  <si>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</si>
  <si>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</si>
  <si>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</si>
  <si>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</si>
  <si>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</si>
  <si>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</si>
  <si>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</si>
  <si>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</si>
  <si>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</si>
  <si>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</si>
  <si>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</si>
  <si>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</si>
  <si>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</si>
  <si>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</si>
  <si>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</si>
  <si>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</si>
  <si>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</si>
  <si>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</si>
  <si>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</si>
  <si>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</si>
  <si>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</si>
  <si>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</si>
  <si>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</si>
  <si>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</si>
  <si>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</si>
  <si>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</si>
  <si>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</si>
  <si>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</si>
  <si>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</si>
  <si>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</si>
  <si>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</si>
  <si>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</si>
  <si>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</si>
  <si>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</si>
  <si>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</si>
  <si>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</si>
  <si>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</si>
  <si>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</si>
  <si>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</si>
  <si>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</si>
  <si>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</si>
  <si>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</si>
  <si>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</si>
  <si>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</si>
  <si>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</si>
  <si>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</si>
  <si>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</si>
  <si>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</si>
  <si>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</si>
  <si>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</si>
  <si>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</si>
  <si>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</si>
  <si>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</si>
  <si>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</si>
  <si>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</si>
  <si>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</si>
  <si>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</si>
  <si>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</si>
  <si>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</si>
  <si>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</si>
  <si>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</si>
  <si>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</si>
  <si>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</si>
  <si>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</si>
  <si>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</si>
  <si>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</si>
  <si>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</si>
  <si>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</si>
  <si>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</si>
  <si>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</si>
  <si>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</si>
  <si>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</si>
  <si>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</si>
  <si>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</si>
  <si>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</si>
  <si>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</si>
  <si>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</si>
  <si>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</si>
  <si>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</si>
  <si>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</si>
  <si>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</si>
  <si>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</si>
  <si>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</si>
  <si>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</si>
  <si>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</si>
  <si>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</si>
  <si>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</si>
  <si>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</si>
  <si>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</si>
  <si>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</si>
  <si>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</si>
  <si>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</si>
  <si>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</si>
  <si>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</si>
  <si>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</si>
  <si>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</si>
  <si>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</si>
  <si>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</si>
  <si>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</si>
  <si>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</si>
  <si>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</si>
  <si>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</si>
  <si>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</si>
  <si>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</si>
  <si>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</si>
  <si>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</si>
  <si>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</si>
  <si>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</si>
  <si>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</si>
  <si>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</si>
  <si>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</si>
  <si>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</si>
  <si>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</si>
  <si>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</si>
  <si>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</si>
  <si>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</si>
  <si>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</si>
  <si>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</si>
  <si>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</si>
  <si>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</si>
  <si>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</si>
  <si>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</si>
  <si>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</si>
  <si>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</si>
  <si>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</si>
  <si>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</si>
  <si>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</si>
  <si>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</si>
  <si>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</si>
  <si>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</si>
  <si>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</si>
  <si>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</si>
  <si>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</si>
  <si>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</si>
  <si>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</si>
  <si>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</si>
  <si>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</si>
  <si>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</si>
  <si>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</si>
  <si>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</si>
  <si>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</si>
  <si>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</si>
  <si>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</si>
  <si>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</si>
  <si>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</si>
  <si>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</si>
  <si>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</si>
  <si>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</si>
  <si>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</si>
  <si>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</si>
  <si>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</si>
  <si>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</si>
  <si>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</si>
  <si>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</si>
  <si>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</si>
  <si>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</si>
  <si>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</si>
  <si>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</si>
  <si>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</si>
  <si>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</si>
  <si>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</si>
  <si>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</si>
  <si>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</si>
  <si>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</si>
  <si>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</si>
  <si>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</si>
  <si>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</si>
  <si>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</si>
  <si>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</si>
  <si>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</si>
  <si>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</si>
  <si>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</si>
  <si>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</si>
  <si>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</si>
  <si>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</si>
  <si>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</si>
  <si>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</si>
  <si>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</si>
  <si>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</si>
  <si>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</si>
  <si>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</si>
  <si>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</si>
  <si>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</si>
  <si>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</si>
  <si>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</si>
  <si>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</si>
  <si>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</si>
  <si>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</si>
  <si>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</si>
  <si>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</si>
  <si>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</si>
  <si>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</si>
  <si>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</si>
  <si>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</si>
  <si>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</si>
  <si>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</si>
  <si>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</si>
  <si>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</si>
  <si>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</si>
  <si>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</si>
  <si>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</si>
  <si>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</si>
  <si>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</si>
  <si>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</si>
  <si>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</si>
  <si>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</si>
  <si>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</si>
  <si>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</si>
  <si>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</si>
  <si>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</si>
  <si>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</si>
  <si>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</si>
  <si>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</si>
  <si>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</si>
  <si>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</si>
  <si>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</si>
  <si>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</si>
  <si>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</si>
  <si>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</si>
  <si>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</si>
  <si>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</si>
  <si>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</si>
  <si>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</si>
  <si>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</si>
  <si>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</si>
  <si>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</si>
  <si>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</si>
  <si>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</si>
  <si>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</si>
  <si>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</si>
  <si>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</si>
  <si>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</si>
  <si>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</si>
  <si>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</si>
  <si>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</si>
  <si>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</si>
  <si>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</si>
  <si>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</si>
  <si>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</si>
  <si>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</si>
  <si>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</si>
  <si>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</si>
  <si>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</si>
  <si>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</si>
  <si>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</si>
  <si>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</si>
  <si>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</si>
  <si>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</si>
  <si>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</si>
  <si>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</si>
  <si>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</si>
  <si>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</si>
  <si>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</si>
  <si>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</si>
  <si>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</si>
  <si>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</si>
  <si>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</si>
  <si>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</si>
  <si>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</si>
  <si>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</si>
  <si>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</si>
  <si>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</si>
  <si>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</si>
  <si>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</si>
  <si>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</si>
  <si>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</si>
  <si>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</si>
  <si>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</si>
  <si>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</si>
  <si>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</si>
  <si>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</si>
  <si>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</si>
  <si>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</si>
  <si>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</si>
  <si>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</si>
  <si>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</si>
  <si>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</si>
  <si>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</si>
  <si>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</si>
  <si>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</si>
  <si>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</si>
  <si>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</si>
  <si>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</si>
  <si>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</si>
  <si>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</si>
  <si>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</si>
  <si>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</si>
  <si>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</si>
  <si>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</si>
  <si>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</si>
  <si>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</si>
  <si>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</si>
  <si>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</si>
  <si>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</si>
  <si>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</si>
  <si>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</si>
  <si>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</si>
  <si>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</si>
  <si>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</si>
  <si>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</si>
  <si>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</si>
  <si>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</si>
  <si>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</si>
  <si>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</si>
  <si>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</si>
  <si>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</si>
  <si>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</si>
  <si>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</si>
  <si>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</si>
  <si>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</si>
  <si>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</si>
  <si>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</si>
  <si>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</si>
  <si>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</si>
  <si>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</si>
  <si>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</si>
  <si>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</si>
  <si>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</si>
  <si>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</si>
  <si>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</si>
  <si>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</si>
  <si>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</si>
  <si>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</si>
  <si>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</si>
  <si>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</si>
  <si>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</si>
  <si>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</si>
  <si>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</si>
  <si>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</si>
  <si>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</si>
  <si>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</si>
  <si>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</si>
  <si>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</si>
  <si>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</si>
  <si>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</si>
  <si>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</si>
  <si>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</si>
  <si>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</si>
  <si>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</si>
  <si>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</si>
  <si>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</si>
  <si>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</si>
  <si>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</si>
  <si>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</si>
  <si>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</si>
  <si>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</si>
  <si>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</si>
  <si>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</si>
  <si>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</si>
  <si>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</si>
  <si>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</si>
  <si>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</si>
  <si>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</si>
  <si>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</si>
  <si>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</si>
  <si>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</si>
  <si>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</si>
  <si>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</si>
  <si>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</si>
  <si>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</si>
  <si>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</si>
  <si>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</si>
  <si>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</si>
  <si>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</si>
  <si>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</si>
  <si>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</si>
  <si>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</si>
  <si>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</si>
  <si>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</si>
  <si>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</si>
  <si>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</si>
  <si>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</si>
  <si>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</si>
  <si>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</si>
  <si>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</si>
  <si>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</si>
  <si>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</si>
  <si>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</si>
  <si>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</si>
  <si>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</si>
  <si>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</si>
  <si>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</si>
  <si>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</si>
  <si>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</si>
  <si>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</si>
  <si>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</si>
  <si>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</si>
  <si>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</si>
  <si>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</si>
  <si>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</si>
  <si>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</si>
  <si>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</si>
  <si>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</si>
  <si>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</si>
  <si>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</si>
  <si>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</si>
  <si>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</si>
  <si>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</si>
  <si>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</si>
  <si>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</si>
  <si>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</si>
  <si>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</si>
  <si>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</si>
  <si>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</si>
  <si>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</si>
  <si>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</si>
  <si>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</si>
  <si>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</si>
  <si>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</si>
  <si>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</si>
  <si>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</si>
  <si>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</si>
  <si>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</si>
  <si>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</si>
  <si>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</si>
  <si>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</si>
  <si>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</si>
  <si>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</si>
  <si>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</si>
  <si>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</si>
  <si>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</si>
  <si>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</si>
  <si>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</si>
  <si>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</si>
  <si>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</si>
  <si>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</si>
  <si>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</si>
  <si>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</si>
  <si>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</si>
  <si>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</si>
  <si>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</si>
  <si>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</si>
  <si>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</si>
  <si>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</si>
  <si>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</si>
  <si>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</si>
  <si>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</si>
  <si>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</si>
  <si>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</si>
  <si>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</si>
  <si>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</si>
  <si>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</si>
  <si>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</si>
  <si>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</si>
  <si>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</si>
  <si>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</si>
  <si>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</si>
  <si>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</si>
  <si>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</si>
  <si>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</si>
  <si>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</si>
  <si>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</si>
  <si>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</si>
  <si>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</si>
  <si>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</si>
  <si>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</si>
  <si>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</si>
  <si>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</si>
  <si>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</si>
  <si>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</si>
  <si>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</si>
  <si>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</si>
  <si>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</si>
  <si>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</si>
  <si>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</si>
  <si>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</si>
  <si>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</si>
  <si>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</si>
  <si>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</si>
  <si>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</si>
  <si>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</si>
  <si>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</si>
  <si>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</si>
  <si>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</si>
  <si>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</si>
  <si>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</si>
  <si>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</si>
  <si>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</si>
  <si>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</si>
  <si>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</si>
  <si>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</si>
  <si>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</si>
  <si>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</si>
  <si>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</si>
  <si>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</si>
  <si>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</si>
  <si>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</si>
  <si>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</si>
  <si>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</si>
  <si>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</si>
  <si>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</si>
  <si>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</si>
  <si>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</si>
  <si>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</si>
  <si>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</si>
  <si>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</si>
  <si>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</si>
  <si>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</si>
  <si>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</si>
  <si>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</si>
  <si>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</si>
  <si>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</si>
  <si>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</si>
  <si>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</si>
  <si>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</si>
  <si>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</si>
  <si>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</si>
  <si>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</si>
  <si>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</si>
  <si>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</si>
  <si>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</si>
  <si>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</si>
  <si>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</si>
  <si>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</si>
  <si>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</si>
  <si>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</si>
  <si>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</si>
  <si>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</si>
  <si>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</si>
  <si>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</si>
  <si>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</si>
  <si>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</si>
  <si>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</si>
  <si>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</si>
  <si>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</si>
  <si>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</si>
  <si>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</si>
  <si>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</si>
  <si>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</si>
  <si>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</si>
  <si>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</si>
  <si>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</si>
  <si>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</si>
  <si>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</si>
  <si>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</si>
  <si>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</si>
  <si>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</si>
  <si>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</si>
  <si>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</si>
  <si>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</si>
  <si>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</si>
  <si>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</si>
  <si>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</si>
  <si>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</si>
  <si>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</si>
  <si>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</si>
  <si>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</si>
  <si>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</si>
  <si>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</si>
  <si>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</si>
  <si>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</si>
  <si>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</si>
  <si>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</si>
  <si>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</si>
  <si>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</si>
  <si>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</si>
  <si>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</si>
  <si>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</si>
  <si>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</si>
  <si>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</si>
  <si>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</si>
  <si>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</si>
  <si>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</si>
  <si>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</si>
  <si>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</si>
  <si>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</si>
  <si>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</si>
  <si>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</si>
  <si>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</si>
  <si>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</si>
  <si>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</si>
  <si>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</si>
  <si>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</si>
  <si>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</si>
  <si>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</si>
  <si>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</si>
  <si>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</si>
  <si>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</si>
  <si>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</si>
  <si>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</si>
  <si>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</si>
  <si>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</si>
  <si>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</si>
  <si>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</si>
  <si>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</si>
  <si>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</si>
  <si>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</si>
  <si>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</si>
  <si>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</si>
  <si>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</si>
  <si>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</si>
  <si>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</si>
  <si>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</si>
  <si>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</si>
  <si>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</si>
  <si>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</si>
  <si>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</si>
  <si>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</si>
  <si>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</si>
  <si>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</si>
  <si>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</si>
  <si>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</si>
  <si>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</si>
  <si>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</si>
  <si>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</si>
  <si>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</si>
  <si>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</si>
  <si>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</si>
  <si>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</si>
  <si>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</si>
  <si>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</si>
  <si>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</si>
  <si>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</si>
  <si>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</si>
  <si>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</si>
  <si>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</si>
  <si>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</si>
  <si>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</si>
  <si>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</si>
  <si>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</si>
  <si>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</si>
  <si>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</si>
  <si>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</si>
  <si>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</si>
  <si>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</si>
  <si>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</si>
  <si>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</si>
  <si>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</si>
  <si>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</si>
  <si>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</si>
  <si>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</si>
  <si>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другая должность / предмет</t>
  </si>
  <si>
    <t>начального общего образования, основного общего образования, среднего общего образования</t>
  </si>
  <si>
    <t>доп. Образование</t>
  </si>
  <si>
    <t>заместитель директора</t>
  </si>
  <si>
    <t>да, биология</t>
  </si>
  <si>
    <t>преподаватель-организатор ОБЖ</t>
  </si>
  <si>
    <t>педпгог-библиотекарь</t>
  </si>
  <si>
    <t>kras_sh001_u004</t>
  </si>
  <si>
    <t>МКОУ СОШ № 10 с. Покровское</t>
  </si>
  <si>
    <t>kras_sh001_u007</t>
  </si>
  <si>
    <t>kras_sh001_u005</t>
  </si>
  <si>
    <t>kras_sh001_u010</t>
  </si>
  <si>
    <t>начального общего образования и основного общего образования</t>
  </si>
  <si>
    <t>kras_sh001_u011</t>
  </si>
  <si>
    <t>kras_sh001_u002</t>
  </si>
  <si>
    <t>kras_sh001_u003</t>
  </si>
  <si>
    <t>kras_sh001_u006</t>
  </si>
  <si>
    <t>kras_sh001_u009</t>
  </si>
  <si>
    <t>kras_sh002_u001</t>
  </si>
  <si>
    <t>МКОУ СОШ № 9 с. Родыки</t>
  </si>
  <si>
    <t>kras_sh001_u012</t>
  </si>
  <si>
    <t>да, русский язык</t>
  </si>
  <si>
    <t>kras_sh001_u008</t>
  </si>
  <si>
    <t>kras_sh001_u001</t>
  </si>
  <si>
    <t>kras_sh001_u013</t>
  </si>
  <si>
    <t>Педагогика и психология дополнительного образования</t>
  </si>
  <si>
    <t>kras_sh003_u001</t>
  </si>
  <si>
    <t>МКОУ СОШ №4 с. Новомихайловское</t>
  </si>
  <si>
    <t>kras_sh003_u002</t>
  </si>
  <si>
    <t>kras_sh003_u003</t>
  </si>
  <si>
    <t>kras_sh003_u004</t>
  </si>
  <si>
    <t>kras_sh003_u005</t>
  </si>
  <si>
    <t>kras_sh003_u006</t>
  </si>
  <si>
    <t>kras_sh003_u007</t>
  </si>
  <si>
    <t>да, история</t>
  </si>
  <si>
    <t>kras_sh003_u008</t>
  </si>
  <si>
    <t>kras_sh003_u009</t>
  </si>
  <si>
    <t>kras_sh003_u010</t>
  </si>
  <si>
    <t>kras_sh002_u002</t>
  </si>
  <si>
    <t>kras_sh003_u011</t>
  </si>
  <si>
    <t>да, математика</t>
  </si>
  <si>
    <t>kras_sh003_u012</t>
  </si>
  <si>
    <t>kras_sh002_u005</t>
  </si>
  <si>
    <t>kras_sh003_u013</t>
  </si>
  <si>
    <t>kras_sh003_u014</t>
  </si>
  <si>
    <t>kras_sh003_u015</t>
  </si>
  <si>
    <t>kras_sh003_u016</t>
  </si>
  <si>
    <t>kras_sh002_u006</t>
  </si>
  <si>
    <t>учитель начальных классов / предмет</t>
  </si>
  <si>
    <t>kras_sh002_u007</t>
  </si>
  <si>
    <t>kras_sh002_u008</t>
  </si>
  <si>
    <t>kras_sh002_u003</t>
  </si>
  <si>
    <t>kras_sh002_u004</t>
  </si>
  <si>
    <t>kras_sh002_u010</t>
  </si>
  <si>
    <t>kras_sh002_u009</t>
  </si>
  <si>
    <t>kras_sh002_u012</t>
  </si>
  <si>
    <t>kras_sh002_u011</t>
  </si>
  <si>
    <t>kras_sh004_u001</t>
  </si>
  <si>
    <t>МКОУ СОШ №6 п. Медвеженский</t>
  </si>
  <si>
    <t>kras_sh002_u013</t>
  </si>
  <si>
    <t>kras_sh002_u014</t>
  </si>
  <si>
    <t>kras_sh002_u015</t>
  </si>
  <si>
    <t>kras_sh002_u016</t>
  </si>
  <si>
    <t>kras_sh004_u002</t>
  </si>
  <si>
    <t>kras_sh004_u003</t>
  </si>
  <si>
    <t>kras_sh004_u004</t>
  </si>
  <si>
    <t>kras_sh004_u005</t>
  </si>
  <si>
    <t>kras_sh004_u006</t>
  </si>
  <si>
    <t>kras_sh004_u007</t>
  </si>
  <si>
    <t>kras_sh004_u008</t>
  </si>
  <si>
    <t>kras_sh004_u009</t>
  </si>
  <si>
    <t>kras_sh004_u010</t>
  </si>
  <si>
    <t>kras_sh004_u011</t>
  </si>
  <si>
    <t>kras_sh004_u012</t>
  </si>
  <si>
    <t>kras_sh002_u022</t>
  </si>
  <si>
    <t>kras_sh002_u023</t>
  </si>
  <si>
    <t>kras_sh002_u024</t>
  </si>
  <si>
    <t>kras_sh002_u025</t>
  </si>
  <si>
    <t>kras_sh002_u026</t>
  </si>
  <si>
    <t>kras_sh002_u017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</si>
</sst>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50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0" fillId="7" borderId="105" xfId="0" applyFill="1" applyBorder="1"/>
    <xf numFmtId="0" fontId="0" fillId="9" borderId="105" xfId="0" applyFill="1" applyBorder="1"/>
    <xf numFmtId="0" fontId="0" fillId="2" borderId="105" xfId="0" applyFill="1" applyBorder="1"/>
    <xf numFmtId="0" fontId="0" fillId="10" borderId="105" xfId="0" applyFill="1" applyBorder="1"/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pivotCacheDefinition" Target="pivotCache/pivotCacheDefinition1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18</c:v>
                </c:pt>
                <c:pt idx="1">
                  <c:v>0</c:v>
                </c:pt>
                <c:pt idx="2">
                  <c:v>20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0.4</c:v>
                </c:pt>
                <c:pt idx="1">
                  <c:v>0</c:v>
                </c:pt>
                <c:pt idx="2">
                  <c:v>0.44444444444444442</c:v>
                </c:pt>
                <c:pt idx="3">
                  <c:v>0.15555555555555556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1.1111111111111112E-2"/>
                  <c:y val="-1.2285313548704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1.8987341772151899E-2</c:v>
                </c:pt>
                <c:pt idx="1">
                  <c:v>1.740506329113924E-2</c:v>
                </c:pt>
                <c:pt idx="2">
                  <c:v>0.70886075949367089</c:v>
                </c:pt>
                <c:pt idx="3">
                  <c:v>0.189873417721519</c:v>
                </c:pt>
                <c:pt idx="4">
                  <c:v>0.14715189873417722</c:v>
                </c:pt>
                <c:pt idx="5">
                  <c:v>3.6392405063291139E-2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1.5625E-2</c:v>
                </c:pt>
                <c:pt idx="1">
                  <c:v>3.125E-2</c:v>
                </c:pt>
                <c:pt idx="2">
                  <c:v>4.6875E-2</c:v>
                </c:pt>
                <c:pt idx="3">
                  <c:v>6.25E-2</c:v>
                </c:pt>
                <c:pt idx="4">
                  <c:v>9.375E-2</c:v>
                </c:pt>
                <c:pt idx="5">
                  <c:v>9.375E-2</c:v>
                </c:pt>
                <c:pt idx="6">
                  <c:v>0.171875</c:v>
                </c:pt>
                <c:pt idx="7">
                  <c:v>0.109375</c:v>
                </c:pt>
                <c:pt idx="8">
                  <c:v>0.1875</c:v>
                </c:pt>
                <c:pt idx="9">
                  <c:v>0.125</c:v>
                </c:pt>
                <c:pt idx="10">
                  <c:v>4.6875E-2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1.5625E-2</c:v>
                </c:pt>
                <c:pt idx="1">
                  <c:v>3.125E-2</c:v>
                </c:pt>
                <c:pt idx="2">
                  <c:v>4.6875E-2</c:v>
                </c:pt>
                <c:pt idx="3">
                  <c:v>6.25E-2</c:v>
                </c:pt>
                <c:pt idx="4">
                  <c:v>9.375E-2</c:v>
                </c:pt>
                <c:pt idx="5">
                  <c:v>9.375E-2</c:v>
                </c:pt>
                <c:pt idx="6">
                  <c:v>0.171875</c:v>
                </c:pt>
                <c:pt idx="7">
                  <c:v>0.109375</c:v>
                </c:pt>
                <c:pt idx="8">
                  <c:v>0.1875</c:v>
                </c:pt>
                <c:pt idx="9">
                  <c:v>0.125</c:v>
                </c:pt>
                <c:pt idx="10">
                  <c:v>4.6875E-2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1.708046850587675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44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7.9205583910815017E-2"/>
                  <c:y val="-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-3.46963793606109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9.375E-2</c:v>
                </c:pt>
                <c:pt idx="1">
                  <c:v>4.6875E-2</c:v>
                </c:pt>
                <c:pt idx="2">
                  <c:v>3.125E-2</c:v>
                </c:pt>
                <c:pt idx="3">
                  <c:v>7.8125E-2</c:v>
                </c:pt>
                <c:pt idx="4">
                  <c:v>6.25E-2</c:v>
                </c:pt>
                <c:pt idx="5">
                  <c:v>0.3125</c:v>
                </c:pt>
                <c:pt idx="6">
                  <c:v>6.25E-2</c:v>
                </c:pt>
                <c:pt idx="7">
                  <c:v>0.296875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9.375E-2</c:v>
                </c:pt>
                <c:pt idx="1">
                  <c:v>4.6875E-2</c:v>
                </c:pt>
                <c:pt idx="2">
                  <c:v>3.125E-2</c:v>
                </c:pt>
                <c:pt idx="3">
                  <c:v>7.8125E-2</c:v>
                </c:pt>
                <c:pt idx="4">
                  <c:v>6.25E-2</c:v>
                </c:pt>
                <c:pt idx="5">
                  <c:v>0.3125</c:v>
                </c:pt>
                <c:pt idx="6">
                  <c:v>6.25E-2</c:v>
                </c:pt>
                <c:pt idx="7">
                  <c:v>0.296875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9.375E-2</c:v>
                </c:pt>
                <c:pt idx="1">
                  <c:v>4.6875E-2</c:v>
                </c:pt>
                <c:pt idx="2">
                  <c:v>3.125E-2</c:v>
                </c:pt>
                <c:pt idx="3">
                  <c:v>0.140625</c:v>
                </c:pt>
                <c:pt idx="5">
                  <c:v>0.375</c:v>
                </c:pt>
                <c:pt idx="7">
                  <c:v>0.296875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0.84375</c:v>
                </c:pt>
                <c:pt idx="1">
                  <c:v>0.15625</c:v>
                </c:pt>
                <c:pt idx="2">
                  <c:v>6.25E-2</c:v>
                </c:pt>
                <c:pt idx="3">
                  <c:v>4.6875E-2</c:v>
                </c:pt>
                <c:pt idx="4">
                  <c:v>1.5625E-2</c:v>
                </c:pt>
                <c:pt idx="5">
                  <c:v>0</c:v>
                </c:pt>
                <c:pt idx="6">
                  <c:v>3.125E-2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[КраснгвКадры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91;&#1088;&#1089;&#1082;&#1080;&#1081;/&#1052;&#1054;&#1059;%20&#1057;&#1054;&#1064;%20&#8470;%206%20&#1089;.%20&#1055;&#1086;&#1083;&#1090;&#1072;&#1074;&#1089;&#1082;&#1086;&#1077;%20&#1050;&#1091;&#1088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4%20&#1089;.%20&#1053;&#1086;&#1074;&#1086;&#1084;%20&#1050;&#1088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6%20&#1087;&#1086;&#1089;.%20&#1052;&#1077;&#1076;&#1074;&#1077;&#1078;&#1077;&#1085;&#1089;&#1082;&#1080;&#1081;%20&#1050;&#1088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9%20&#1089;.%20&#1056;&#1086;&#1076;&#1099;&#1082;&#1080;%20&#1050;&#1088;&#1052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0%20&#1089;.%20&#1055;&#1086;&#1082;&#1088;&#1086;&#1074;&#1089;&#1082;&#1086;&#1077;%20&#1050;&#1088;&#1052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Красногвардейский_муниципальный_округ</v>
          </cell>
        </row>
        <row r="3">
          <cell r="C3" t="str">
            <v xml:space="preserve">МКОУ СОШ № 4 с. Новомихайловское </v>
          </cell>
          <cell r="P3" t="str">
            <v>kras_sh003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Красногвардейский_муниципальный_округ</v>
          </cell>
        </row>
        <row r="3">
          <cell r="C3" t="str">
            <v xml:space="preserve">МКОУ СОШ № 6 пос. Медвеженский </v>
          </cell>
          <cell r="P3" t="str">
            <v>kras_sh004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Красногвардейский_муниципальный_округ</v>
          </cell>
        </row>
        <row r="3">
          <cell r="C3" t="str">
            <v xml:space="preserve">МКОУ СОШ № 9 с. Родыки </v>
          </cell>
          <cell r="P3" t="str">
            <v>kras_sh002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Красногвардейский_муниципальный_округ</v>
          </cell>
        </row>
        <row r="3">
          <cell r="C3" t="str">
            <v xml:space="preserve">МКОУ СОШ № 10 с. Покровское </v>
          </cell>
          <cell r="P3" t="str">
            <v>kras_sh001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5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C3" sqref="C3:M3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/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48"/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 t="s">
        <v>513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7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7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7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7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7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7"/>
      <c r="B13" s="261" t="s">
        <v>89</v>
      </c>
      <c r="C13" s="207"/>
      <c r="D13" s="206"/>
      <c r="E13" s="206"/>
      <c r="F13" s="206"/>
      <c r="G13" s="206"/>
      <c r="H13" s="206"/>
      <c r="I13" s="206"/>
      <c r="J13" s="206"/>
      <c r="K13" s="206"/>
      <c r="L13" s="206"/>
      <c r="M13" s="208"/>
      <c r="N13" s="209"/>
      <c r="O13" s="206"/>
      <c r="P13" s="206"/>
      <c r="Q13" s="206"/>
      <c r="R13" s="208"/>
      <c r="S13" s="207"/>
      <c r="T13" s="206"/>
      <c r="U13" s="205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8"/>
      <c r="B14" s="260" t="s">
        <v>90</v>
      </c>
      <c r="C14" s="207"/>
      <c r="D14" s="206"/>
      <c r="E14" s="206"/>
      <c r="F14" s="206"/>
      <c r="G14" s="206"/>
      <c r="H14" s="206"/>
      <c r="I14" s="206"/>
      <c r="J14" s="206"/>
      <c r="K14" s="206"/>
      <c r="L14" s="206"/>
      <c r="M14" s="208"/>
      <c r="N14" s="209"/>
      <c r="O14" s="206"/>
      <c r="P14" s="206"/>
      <c r="Q14" s="206"/>
      <c r="R14" s="208"/>
      <c r="S14" s="207"/>
      <c r="T14" s="206"/>
      <c r="U14" s="205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9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7"/>
      <c r="B16" s="261" t="s">
        <v>423</v>
      </c>
      <c r="C16" s="207"/>
      <c r="D16" s="206"/>
      <c r="E16" s="206"/>
      <c r="F16" s="206"/>
      <c r="G16" s="206"/>
      <c r="H16" s="206"/>
      <c r="I16" s="206"/>
      <c r="J16" s="206"/>
      <c r="K16" s="206"/>
      <c r="L16" s="206"/>
      <c r="M16" s="208"/>
      <c r="N16" s="209"/>
      <c r="O16" s="206"/>
      <c r="P16" s="206"/>
      <c r="Q16" s="206"/>
      <c r="R16" s="208"/>
      <c r="S16" s="207"/>
      <c r="T16" s="206"/>
      <c r="U16" s="205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20"/>
      <c r="B17" s="260" t="s">
        <v>25</v>
      </c>
      <c r="C17" s="207"/>
      <c r="D17" s="206"/>
      <c r="E17" s="206"/>
      <c r="F17" s="206"/>
      <c r="G17" s="206"/>
      <c r="H17" s="206"/>
      <c r="I17" s="206"/>
      <c r="J17" s="206"/>
      <c r="K17" s="206"/>
      <c r="L17" s="206"/>
      <c r="M17" s="208"/>
      <c r="N17" s="209"/>
      <c r="O17" s="206"/>
      <c r="P17" s="206"/>
      <c r="Q17" s="206"/>
      <c r="R17" s="208"/>
      <c r="S17" s="207"/>
      <c r="T17" s="206"/>
      <c r="U17" s="205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6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9"/>
      <c r="B19" s="210" t="s">
        <v>424</v>
      </c>
      <c r="C19" s="207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9"/>
      <c r="B20" s="251" t="s">
        <v>425</v>
      </c>
      <c r="C20" s="207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7"/>
      <c r="B21" s="251" t="s">
        <v>426</v>
      </c>
      <c r="C21" s="207"/>
      <c r="D21" s="206"/>
      <c r="E21" s="206"/>
      <c r="F21" s="206"/>
      <c r="G21" s="206"/>
      <c r="H21" s="206"/>
      <c r="I21" s="206"/>
      <c r="J21" s="206"/>
      <c r="K21" s="206"/>
      <c r="L21" s="206"/>
      <c r="M21" s="208"/>
      <c r="N21" s="209"/>
      <c r="O21" s="206"/>
      <c r="P21" s="206"/>
      <c r="Q21" s="206"/>
      <c r="R21" s="208"/>
      <c r="S21" s="207"/>
      <c r="T21" s="206"/>
      <c r="U21" s="205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8"/>
      <c r="B22" s="243" t="s">
        <v>427</v>
      </c>
      <c r="C22" s="207"/>
      <c r="D22" s="206"/>
      <c r="E22" s="206"/>
      <c r="F22" s="206"/>
      <c r="G22" s="206"/>
      <c r="H22" s="206"/>
      <c r="I22" s="206"/>
      <c r="J22" s="206"/>
      <c r="K22" s="206"/>
      <c r="L22" s="206"/>
      <c r="M22" s="208"/>
      <c r="N22" s="209"/>
      <c r="O22" s="206"/>
      <c r="P22" s="206"/>
      <c r="Q22" s="206"/>
      <c r="R22" s="208"/>
      <c r="S22" s="207"/>
      <c r="T22" s="206"/>
      <c r="U22" s="205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E4" sqref="E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 t="str">
        <f>'[5] Таблица 1'!C2</f>
        <v>Красногвардейский_муниципальный_округ</v>
      </c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 t="str">
        <f>'[5] Таблица 1'!C3</f>
        <v xml:space="preserve">МКОУ СОШ № 6 пос. Медвеженский </v>
      </c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 t="str">
        <f>'[5] Таблица 1'!P3</f>
        <v>kras_sh004</v>
      </c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>
        <v>19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>
        <v>0</v>
      </c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11"/>
      <c r="B17" s="412"/>
      <c r="C17" s="277" t="s">
        <v>45</v>
      </c>
      <c r="D17" s="278" t="s">
        <v>44</v>
      </c>
      <c r="E17" s="279">
        <v>0</v>
      </c>
      <c r="F17" s="17"/>
    </row>
    <row r="18" spans="1:6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9"/>
      <c r="B19" s="410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9"/>
      <c r="B22" s="410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9"/>
      <c r="B25" s="410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9"/>
      <c r="B28" s="410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9"/>
      <c r="B31" s="410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9"/>
      <c r="B34" s="410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9"/>
      <c r="B37" s="410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11"/>
      <c r="B38" s="412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>
        <v>0</v>
      </c>
    </row>
    <row r="40" spans="1:6" ht="20.100000000000001" customHeight="1" x14ac:dyDescent="0.3">
      <c r="A40" s="409"/>
      <c r="B40" s="410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9"/>
      <c r="B43" s="410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9"/>
      <c r="B46" s="410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20"/>
      <c r="B49" s="421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9"/>
      <c r="B52" s="410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/>
    </row>
    <row r="55" spans="1:6" ht="20.100000000000001" customHeight="1" x14ac:dyDescent="0.3">
      <c r="A55" s="409"/>
      <c r="B55" s="410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9"/>
      <c r="B58" s="410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11"/>
      <c r="B59" s="410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15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6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6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6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6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7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6 пос. Медвеженский КрМО.xlsx]Источник'!#REF!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34" workbookViewId="0">
      <selection activeCell="E4" sqref="E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 t="str">
        <f>'[6] Таблица 1'!C2</f>
        <v>Красногвардейский_муниципальный_округ</v>
      </c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 t="str">
        <f>'[6] Таблица 1'!C3</f>
        <v xml:space="preserve">МКОУ СОШ № 9 с. Родыки </v>
      </c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 t="str">
        <f>'[6] Таблица 1'!P3</f>
        <v>kras_sh002</v>
      </c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>
        <v>0</v>
      </c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>
        <v>3</v>
      </c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11"/>
      <c r="B17" s="412"/>
      <c r="C17" s="277" t="s">
        <v>45</v>
      </c>
      <c r="D17" s="278" t="s">
        <v>44</v>
      </c>
      <c r="E17" s="279">
        <v>0</v>
      </c>
      <c r="F17" s="17"/>
    </row>
    <row r="18" spans="1:6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9"/>
      <c r="B19" s="410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9"/>
      <c r="B22" s="410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9"/>
      <c r="B25" s="410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9"/>
      <c r="B28" s="410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9"/>
      <c r="B31" s="410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>
        <v>3</v>
      </c>
    </row>
    <row r="34" spans="1:6" ht="20.100000000000001" customHeight="1" x14ac:dyDescent="0.3">
      <c r="A34" s="409"/>
      <c r="B34" s="410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9"/>
      <c r="B37" s="410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11"/>
      <c r="B38" s="412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9"/>
      <c r="B40" s="410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9"/>
      <c r="B43" s="410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>
        <v>1</v>
      </c>
    </row>
    <row r="46" spans="1:6" ht="20.100000000000001" customHeight="1" x14ac:dyDescent="0.3">
      <c r="A46" s="409"/>
      <c r="B46" s="410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20"/>
      <c r="B49" s="421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9"/>
      <c r="B52" s="410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9"/>
      <c r="B55" s="410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>
        <v>6</v>
      </c>
    </row>
    <row r="58" spans="1:6" ht="20.100000000000001" customHeight="1" x14ac:dyDescent="0.3">
      <c r="A58" s="409"/>
      <c r="B58" s="410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11"/>
      <c r="B59" s="410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15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6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6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6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6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7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9 с. Родыки КрМО.xlsx]Источник'!#REF!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zoomScale="80" zoomScaleNormal="80" workbookViewId="0">
      <selection activeCell="E4" sqref="E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 t="str">
        <f>'[7] Таблица 1'!C2</f>
        <v>Красногвардейский_муниципальный_округ</v>
      </c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 t="str">
        <f>'[7] Таблица 1'!C3</f>
        <v xml:space="preserve">МКОУ СОШ № 10 с. Покровское </v>
      </c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 t="str">
        <f>'[7] Таблица 1'!P3</f>
        <v>kras_sh001</v>
      </c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>
        <v>15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>
        <v>0</v>
      </c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11"/>
      <c r="B17" s="412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9"/>
      <c r="B19" s="410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9"/>
      <c r="B22" s="410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9"/>
      <c r="B25" s="410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9"/>
      <c r="B28" s="410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9"/>
      <c r="B31" s="410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9"/>
      <c r="B34" s="410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9"/>
      <c r="B37" s="410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11"/>
      <c r="B38" s="412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409"/>
      <c r="B40" s="410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9"/>
      <c r="B43" s="410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9"/>
      <c r="B46" s="410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20"/>
      <c r="B49" s="421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9"/>
      <c r="B52" s="410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9"/>
      <c r="B55" s="410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9"/>
      <c r="B58" s="410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11"/>
      <c r="B59" s="410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15" t="s">
        <v>594</v>
      </c>
      <c r="B60" s="212" t="s">
        <v>863</v>
      </c>
      <c r="C60" s="273" t="s">
        <v>82</v>
      </c>
      <c r="D60" s="274" t="s">
        <v>593</v>
      </c>
      <c r="E60" s="275">
        <v>2</v>
      </c>
    </row>
    <row r="61" spans="1:6" ht="33" customHeight="1" x14ac:dyDescent="0.3">
      <c r="A61" s="416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6"/>
      <c r="B62" s="281"/>
      <c r="C62" s="277" t="s">
        <v>45</v>
      </c>
      <c r="D62" s="278" t="s">
        <v>44</v>
      </c>
      <c r="E62" s="279">
        <v>0</v>
      </c>
      <c r="F62" s="17"/>
    </row>
    <row r="63" spans="1:6" ht="33" customHeight="1" thickBot="1" x14ac:dyDescent="0.35">
      <c r="A63" s="416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6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7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T65"/>
  <sheetViews>
    <sheetView zoomScale="80" zoomScaleNormal="80" workbookViewId="0">
      <selection activeCell="K13" sqref="K13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/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/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/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/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11"/>
      <c r="B17" s="412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9"/>
      <c r="B19" s="410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9"/>
      <c r="B22" s="410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9"/>
      <c r="B25" s="410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9"/>
      <c r="B28" s="410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9"/>
      <c r="B31" s="410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9"/>
      <c r="B34" s="410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9"/>
      <c r="B37" s="410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11"/>
      <c r="B38" s="412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9"/>
      <c r="B40" s="410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9"/>
      <c r="B43" s="410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9"/>
      <c r="B46" s="410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20"/>
      <c r="B49" s="421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9"/>
      <c r="B52" s="410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9"/>
      <c r="B55" s="410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9"/>
      <c r="B58" s="410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11"/>
      <c r="B59" s="410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15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6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6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6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6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7"/>
      <c r="B65" s="283"/>
      <c r="C65" s="277" t="s">
        <v>45</v>
      </c>
      <c r="D65" s="278" t="s">
        <v>44</v>
      </c>
      <c r="E65" s="279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28" zoomScale="70" zoomScaleNormal="70" workbookViewId="0">
      <selection activeCell="C27" sqref="C2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34"/>
      <c r="F1" s="6"/>
      <c r="G1" s="34" t="s">
        <v>596</v>
      </c>
    </row>
    <row r="2" spans="1:20" s="2" customFormat="1" ht="30" customHeight="1" thickBot="1" x14ac:dyDescent="0.35">
      <c r="A2" s="435" t="s">
        <v>16</v>
      </c>
      <c r="B2" s="436"/>
      <c r="C2" s="436"/>
      <c r="D2" s="436"/>
      <c r="E2" s="82">
        <f>' Таблица 1'!C2</f>
        <v>0</v>
      </c>
      <c r="F2" s="1"/>
      <c r="G2" s="36"/>
      <c r="H2" s="424" t="s">
        <v>589</v>
      </c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</row>
    <row r="3" spans="1:20" s="2" customFormat="1" ht="30" customHeight="1" thickBot="1" x14ac:dyDescent="0.35">
      <c r="A3" s="435" t="s">
        <v>0</v>
      </c>
      <c r="B3" s="436"/>
      <c r="C3" s="436"/>
      <c r="D3" s="436"/>
      <c r="E3" s="82"/>
      <c r="F3" s="1"/>
      <c r="G3" s="30"/>
      <c r="H3" s="424" t="s">
        <v>588</v>
      </c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</row>
    <row r="4" spans="1:20" s="2" customFormat="1" ht="30" customHeight="1" thickBot="1" x14ac:dyDescent="0.35">
      <c r="A4" s="435" t="s">
        <v>81</v>
      </c>
      <c r="B4" s="436"/>
      <c r="C4" s="436"/>
      <c r="D4" s="436"/>
      <c r="E4" s="83"/>
      <c r="G4" s="35"/>
      <c r="H4" s="425" t="s">
        <v>592</v>
      </c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</row>
    <row r="5" spans="1:20" s="5" customFormat="1" ht="24.95" customHeight="1" thickBot="1" x14ac:dyDescent="0.35">
      <c r="A5" s="437" t="s">
        <v>43</v>
      </c>
      <c r="B5" s="438"/>
      <c r="C5" s="438"/>
      <c r="D5" s="438"/>
      <c r="E5" s="147">
        <f>SUM(П_2:ПК_2!E5)</f>
        <v>50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9" t="s">
        <v>84</v>
      </c>
      <c r="B6" s="430"/>
      <c r="C6" s="8" t="s">
        <v>82</v>
      </c>
      <c r="D6" s="12" t="s">
        <v>593</v>
      </c>
      <c r="E6" s="32">
        <f>SUM(П_2:ПК_2!E6)</f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31"/>
      <c r="B7" s="410"/>
      <c r="C7" s="9" t="s">
        <v>83</v>
      </c>
      <c r="D7" s="13" t="s">
        <v>593</v>
      </c>
      <c r="E7" s="33">
        <f>SUM(П_2:ПК_2!E7)</f>
        <v>0</v>
      </c>
      <c r="H7" s="3"/>
    </row>
    <row r="8" spans="1:20" ht="20.100000000000001" customHeight="1" thickBot="1" x14ac:dyDescent="0.35">
      <c r="A8" s="432"/>
      <c r="B8" s="433"/>
      <c r="C8" s="10" t="s">
        <v>45</v>
      </c>
      <c r="D8" s="14" t="s">
        <v>44</v>
      </c>
      <c r="E8" s="84">
        <f>SUM(П_2:ПК_2!E8)</f>
        <v>0</v>
      </c>
      <c r="F8" s="17"/>
    </row>
    <row r="9" spans="1:20" ht="20.100000000000001" customHeight="1" x14ac:dyDescent="0.3">
      <c r="A9" s="429" t="s">
        <v>39</v>
      </c>
      <c r="B9" s="430"/>
      <c r="C9" s="8" t="s">
        <v>82</v>
      </c>
      <c r="D9" s="12" t="s">
        <v>593</v>
      </c>
      <c r="E9" s="32">
        <f>SUM(П_2:ПК_2!E9)</f>
        <v>3</v>
      </c>
    </row>
    <row r="10" spans="1:20" ht="20.100000000000001" customHeight="1" x14ac:dyDescent="0.3">
      <c r="A10" s="431"/>
      <c r="B10" s="410"/>
      <c r="C10" s="9" t="s">
        <v>83</v>
      </c>
      <c r="D10" s="13" t="s">
        <v>593</v>
      </c>
      <c r="E10" s="33">
        <f>SUM(П_2:ПК_2!E10)</f>
        <v>0</v>
      </c>
      <c r="O10" s="31"/>
    </row>
    <row r="11" spans="1:20" ht="20.100000000000001" customHeight="1" thickBot="1" x14ac:dyDescent="0.35">
      <c r="A11" s="432"/>
      <c r="B11" s="433"/>
      <c r="C11" s="10" t="s">
        <v>45</v>
      </c>
      <c r="D11" s="14" t="s">
        <v>44</v>
      </c>
      <c r="E11" s="84">
        <f>SUM(П_2:ПК_2!E11)</f>
        <v>0</v>
      </c>
      <c r="F11" s="17"/>
    </row>
    <row r="12" spans="1:20" ht="20.100000000000001" customHeight="1" x14ac:dyDescent="0.3">
      <c r="A12" s="429" t="s">
        <v>5</v>
      </c>
      <c r="B12" s="430"/>
      <c r="C12" s="8" t="s">
        <v>82</v>
      </c>
      <c r="D12" s="12" t="s">
        <v>593</v>
      </c>
      <c r="E12" s="32">
        <f>SUM(П_2:ПК_2!E12)</f>
        <v>5</v>
      </c>
    </row>
    <row r="13" spans="1:20" ht="20.100000000000001" customHeight="1" x14ac:dyDescent="0.3">
      <c r="A13" s="431"/>
      <c r="B13" s="410"/>
      <c r="C13" s="9" t="s">
        <v>83</v>
      </c>
      <c r="D13" s="13" t="s">
        <v>593</v>
      </c>
      <c r="E13" s="33">
        <f>SUM(П_2:ПК_2!E13)</f>
        <v>0</v>
      </c>
    </row>
    <row r="14" spans="1:20" ht="20.100000000000001" customHeight="1" thickBot="1" x14ac:dyDescent="0.35">
      <c r="A14" s="432"/>
      <c r="B14" s="433"/>
      <c r="C14" s="10" t="s">
        <v>45</v>
      </c>
      <c r="D14" s="14" t="s">
        <v>44</v>
      </c>
      <c r="E14" s="84">
        <f>SUM(П_2:ПК_2!E14)</f>
        <v>0</v>
      </c>
      <c r="F14" s="17"/>
    </row>
    <row r="15" spans="1:20" ht="20.100000000000001" customHeight="1" x14ac:dyDescent="0.3">
      <c r="A15" s="429" t="s">
        <v>3</v>
      </c>
      <c r="B15" s="430"/>
      <c r="C15" s="8" t="s">
        <v>82</v>
      </c>
      <c r="D15" s="12" t="s">
        <v>593</v>
      </c>
      <c r="E15" s="32">
        <f>SUM(П_2:ПК_2!E15)</f>
        <v>5</v>
      </c>
    </row>
    <row r="16" spans="1:20" ht="20.100000000000001" customHeight="1" x14ac:dyDescent="0.3">
      <c r="A16" s="431"/>
      <c r="B16" s="410"/>
      <c r="C16" s="9" t="s">
        <v>83</v>
      </c>
      <c r="D16" s="13" t="s">
        <v>593</v>
      </c>
      <c r="E16" s="33">
        <f>SUM(П_2:ПК_2!E16)</f>
        <v>1</v>
      </c>
    </row>
    <row r="17" spans="1:6" ht="19.5" customHeight="1" thickBot="1" x14ac:dyDescent="0.35">
      <c r="A17" s="432"/>
      <c r="B17" s="433"/>
      <c r="C17" s="10" t="s">
        <v>45</v>
      </c>
      <c r="D17" s="14" t="s">
        <v>44</v>
      </c>
      <c r="E17" s="84">
        <f>SUM(П_2:ПК_2!E17)</f>
        <v>18</v>
      </c>
      <c r="F17" s="17"/>
    </row>
    <row r="18" spans="1:6" ht="20.100000000000001" customHeight="1" x14ac:dyDescent="0.3">
      <c r="A18" s="429" t="s">
        <v>14</v>
      </c>
      <c r="B18" s="430"/>
      <c r="C18" s="8" t="s">
        <v>82</v>
      </c>
      <c r="D18" s="12" t="s">
        <v>593</v>
      </c>
      <c r="E18" s="32">
        <f>SUM(П_2:ПК_2!E18)</f>
        <v>1</v>
      </c>
    </row>
    <row r="19" spans="1:6" ht="20.100000000000001" customHeight="1" x14ac:dyDescent="0.3">
      <c r="A19" s="431"/>
      <c r="B19" s="410"/>
      <c r="C19" s="9" t="s">
        <v>83</v>
      </c>
      <c r="D19" s="13" t="s">
        <v>593</v>
      </c>
      <c r="E19" s="33">
        <f>SUM(П_2:ПК_2!E19)</f>
        <v>1</v>
      </c>
    </row>
    <row r="20" spans="1:6" ht="20.100000000000001" customHeight="1" thickBot="1" x14ac:dyDescent="0.35">
      <c r="A20" s="432"/>
      <c r="B20" s="433"/>
      <c r="C20" s="10" t="s">
        <v>45</v>
      </c>
      <c r="D20" s="14" t="s">
        <v>44</v>
      </c>
      <c r="E20" s="84">
        <f>SUM(П_2:ПК_2!E20)</f>
        <v>9</v>
      </c>
      <c r="F20" s="17"/>
    </row>
    <row r="21" spans="1:6" ht="20.100000000000001" customHeight="1" x14ac:dyDescent="0.3">
      <c r="A21" s="429" t="s">
        <v>4</v>
      </c>
      <c r="B21" s="430"/>
      <c r="C21" s="8" t="s">
        <v>82</v>
      </c>
      <c r="D21" s="12" t="s">
        <v>593</v>
      </c>
      <c r="E21" s="32">
        <f>SUM(П_2:ПК_2!E21)</f>
        <v>2</v>
      </c>
    </row>
    <row r="22" spans="1:6" ht="20.100000000000001" customHeight="1" x14ac:dyDescent="0.3">
      <c r="A22" s="431"/>
      <c r="B22" s="410"/>
      <c r="C22" s="9" t="s">
        <v>83</v>
      </c>
      <c r="D22" s="13" t="s">
        <v>593</v>
      </c>
      <c r="E22" s="33">
        <f>SUM(П_2:ПК_2!E22)</f>
        <v>1</v>
      </c>
    </row>
    <row r="23" spans="1:6" ht="20.100000000000001" customHeight="1" thickBot="1" x14ac:dyDescent="0.35">
      <c r="A23" s="432"/>
      <c r="B23" s="433"/>
      <c r="C23" s="10" t="s">
        <v>45</v>
      </c>
      <c r="D23" s="14" t="s">
        <v>44</v>
      </c>
      <c r="E23" s="84">
        <f>SUM(П_2:ПК_2!E23)</f>
        <v>18</v>
      </c>
      <c r="F23" s="17"/>
    </row>
    <row r="24" spans="1:6" ht="20.100000000000001" customHeight="1" x14ac:dyDescent="0.3">
      <c r="A24" s="429" t="s">
        <v>12</v>
      </c>
      <c r="B24" s="430"/>
      <c r="C24" s="8" t="s">
        <v>82</v>
      </c>
      <c r="D24" s="12" t="s">
        <v>593</v>
      </c>
      <c r="E24" s="32">
        <f>SUM(П_2:ПК_2!E24)</f>
        <v>3</v>
      </c>
    </row>
    <row r="25" spans="1:6" ht="20.100000000000001" customHeight="1" x14ac:dyDescent="0.3">
      <c r="A25" s="431"/>
      <c r="B25" s="410"/>
      <c r="C25" s="9" t="s">
        <v>83</v>
      </c>
      <c r="D25" s="13" t="s">
        <v>593</v>
      </c>
      <c r="E25" s="33">
        <f>SUM(П_2:ПК_2!E25)</f>
        <v>0</v>
      </c>
    </row>
    <row r="26" spans="1:6" ht="20.100000000000001" customHeight="1" thickBot="1" x14ac:dyDescent="0.35">
      <c r="A26" s="432"/>
      <c r="B26" s="433"/>
      <c r="C26" s="10" t="s">
        <v>45</v>
      </c>
      <c r="D26" s="14" t="s">
        <v>44</v>
      </c>
      <c r="E26" s="84">
        <f>SUM(П_2:ПК_2!E26)</f>
        <v>0</v>
      </c>
      <c r="F26" s="17"/>
    </row>
    <row r="27" spans="1:6" ht="20.100000000000001" customHeight="1" x14ac:dyDescent="0.3">
      <c r="A27" s="429" t="s">
        <v>10</v>
      </c>
      <c r="B27" s="430"/>
      <c r="C27" s="8" t="s">
        <v>82</v>
      </c>
      <c r="D27" s="12" t="s">
        <v>593</v>
      </c>
      <c r="E27" s="32">
        <f>SUM(П_2:ПК_2!E27)</f>
        <v>4</v>
      </c>
    </row>
    <row r="28" spans="1:6" ht="20.100000000000001" customHeight="1" x14ac:dyDescent="0.3">
      <c r="A28" s="431"/>
      <c r="B28" s="410"/>
      <c r="C28" s="9" t="s">
        <v>83</v>
      </c>
      <c r="D28" s="13" t="s">
        <v>593</v>
      </c>
      <c r="E28" s="33">
        <f>SUM(П_2:ПК_2!E28)</f>
        <v>0</v>
      </c>
    </row>
    <row r="29" spans="1:6" ht="20.100000000000001" customHeight="1" thickBot="1" x14ac:dyDescent="0.35">
      <c r="A29" s="432"/>
      <c r="B29" s="433"/>
      <c r="C29" s="10" t="s">
        <v>45</v>
      </c>
      <c r="D29" s="14" t="s">
        <v>44</v>
      </c>
      <c r="E29" s="84">
        <f>SUM(П_2:ПК_2!E29)</f>
        <v>0</v>
      </c>
      <c r="F29" s="17"/>
    </row>
    <row r="30" spans="1:6" ht="20.100000000000001" customHeight="1" x14ac:dyDescent="0.3">
      <c r="A30" s="429" t="s">
        <v>11</v>
      </c>
      <c r="B30" s="430"/>
      <c r="C30" s="8" t="s">
        <v>82</v>
      </c>
      <c r="D30" s="12" t="s">
        <v>593</v>
      </c>
      <c r="E30" s="32">
        <f>SUM(П_2:ПК_2!E30)</f>
        <v>2</v>
      </c>
    </row>
    <row r="31" spans="1:6" ht="20.100000000000001" customHeight="1" x14ac:dyDescent="0.3">
      <c r="A31" s="431"/>
      <c r="B31" s="410"/>
      <c r="C31" s="9" t="s">
        <v>83</v>
      </c>
      <c r="D31" s="13" t="s">
        <v>593</v>
      </c>
      <c r="E31" s="33">
        <f>SUM(П_2:ПК_2!E31)</f>
        <v>0</v>
      </c>
    </row>
    <row r="32" spans="1:6" ht="20.100000000000001" customHeight="1" thickBot="1" x14ac:dyDescent="0.35">
      <c r="A32" s="432"/>
      <c r="B32" s="433"/>
      <c r="C32" s="10" t="s">
        <v>45</v>
      </c>
      <c r="D32" s="14" t="s">
        <v>44</v>
      </c>
      <c r="E32" s="84">
        <f>SUM(П_2:ПК_2!E32)</f>
        <v>0</v>
      </c>
      <c r="F32" s="17"/>
    </row>
    <row r="33" spans="1:6" ht="20.100000000000001" customHeight="1" x14ac:dyDescent="0.3">
      <c r="A33" s="429" t="s">
        <v>597</v>
      </c>
      <c r="B33" s="430"/>
      <c r="C33" s="8" t="s">
        <v>82</v>
      </c>
      <c r="D33" s="12" t="s">
        <v>593</v>
      </c>
      <c r="E33" s="32">
        <f>SUM(П_2:ПК_2!E33)</f>
        <v>6</v>
      </c>
    </row>
    <row r="34" spans="1:6" ht="20.100000000000001" customHeight="1" x14ac:dyDescent="0.3">
      <c r="A34" s="431"/>
      <c r="B34" s="410"/>
      <c r="C34" s="9" t="s">
        <v>83</v>
      </c>
      <c r="D34" s="13" t="s">
        <v>593</v>
      </c>
      <c r="E34" s="33">
        <f>SUM(П_2:ПК_2!E34)</f>
        <v>0</v>
      </c>
    </row>
    <row r="35" spans="1:6" ht="20.100000000000001" customHeight="1" thickBot="1" x14ac:dyDescent="0.35">
      <c r="A35" s="432"/>
      <c r="B35" s="433"/>
      <c r="C35" s="10" t="s">
        <v>45</v>
      </c>
      <c r="D35" s="14" t="s">
        <v>44</v>
      </c>
      <c r="E35" s="84">
        <f>SUM(П_2:ПК_2!E35)</f>
        <v>0</v>
      </c>
      <c r="F35" s="17"/>
    </row>
    <row r="36" spans="1:6" ht="20.100000000000001" customHeight="1" x14ac:dyDescent="0.3">
      <c r="A36" s="429" t="s">
        <v>6</v>
      </c>
      <c r="B36" s="430"/>
      <c r="C36" s="8" t="s">
        <v>82</v>
      </c>
      <c r="D36" s="12" t="s">
        <v>593</v>
      </c>
      <c r="E36" s="32">
        <f>SUM(П_2:ПК_2!E36)</f>
        <v>2</v>
      </c>
    </row>
    <row r="37" spans="1:6" ht="20.100000000000001" customHeight="1" x14ac:dyDescent="0.3">
      <c r="A37" s="431"/>
      <c r="B37" s="410"/>
      <c r="C37" s="9" t="s">
        <v>83</v>
      </c>
      <c r="D37" s="13" t="s">
        <v>593</v>
      </c>
      <c r="E37" s="33">
        <f>SUM(П_2:ПК_2!E37)</f>
        <v>0</v>
      </c>
    </row>
    <row r="38" spans="1:6" ht="19.5" customHeight="1" thickBot="1" x14ac:dyDescent="0.35">
      <c r="A38" s="432"/>
      <c r="B38" s="433"/>
      <c r="C38" s="10" t="s">
        <v>45</v>
      </c>
      <c r="D38" s="14" t="s">
        <v>44</v>
      </c>
      <c r="E38" s="84">
        <f>SUM(П_2:ПК_2!E38)</f>
        <v>0</v>
      </c>
      <c r="F38" s="17"/>
    </row>
    <row r="39" spans="1:6" ht="20.100000000000001" customHeight="1" x14ac:dyDescent="0.3">
      <c r="A39" s="429" t="s">
        <v>7</v>
      </c>
      <c r="B39" s="430"/>
      <c r="C39" s="8" t="s">
        <v>82</v>
      </c>
      <c r="D39" s="12" t="s">
        <v>593</v>
      </c>
      <c r="E39" s="32">
        <f>SUM(П_2:ПК_2!E39)</f>
        <v>4</v>
      </c>
    </row>
    <row r="40" spans="1:6" ht="20.100000000000001" customHeight="1" x14ac:dyDescent="0.3">
      <c r="A40" s="431"/>
      <c r="B40" s="410"/>
      <c r="C40" s="9" t="s">
        <v>83</v>
      </c>
      <c r="D40" s="13" t="s">
        <v>593</v>
      </c>
      <c r="E40" s="33">
        <f>SUM(П_2:ПК_2!E40)</f>
        <v>1</v>
      </c>
    </row>
    <row r="41" spans="1:6" ht="20.100000000000001" customHeight="1" thickBot="1" x14ac:dyDescent="0.35">
      <c r="A41" s="432"/>
      <c r="B41" s="433"/>
      <c r="C41" s="10" t="s">
        <v>45</v>
      </c>
      <c r="D41" s="14" t="s">
        <v>44</v>
      </c>
      <c r="E41" s="84">
        <f>SUM(П_2:ПК_2!E41)</f>
        <v>18</v>
      </c>
      <c r="F41" s="17"/>
    </row>
    <row r="42" spans="1:6" ht="20.100000000000001" customHeight="1" x14ac:dyDescent="0.3">
      <c r="A42" s="429" t="s">
        <v>8</v>
      </c>
      <c r="B42" s="430"/>
      <c r="C42" s="8" t="s">
        <v>82</v>
      </c>
      <c r="D42" s="12" t="s">
        <v>593</v>
      </c>
      <c r="E42" s="32">
        <f>SUM(П_2:ПК_2!E42)</f>
        <v>2</v>
      </c>
    </row>
    <row r="43" spans="1:6" ht="20.100000000000001" customHeight="1" x14ac:dyDescent="0.3">
      <c r="A43" s="431"/>
      <c r="B43" s="410"/>
      <c r="C43" s="9" t="s">
        <v>83</v>
      </c>
      <c r="D43" s="13" t="s">
        <v>593</v>
      </c>
      <c r="E43" s="33">
        <f>SUM(П_2:ПК_2!E43)</f>
        <v>1</v>
      </c>
    </row>
    <row r="44" spans="1:6" ht="20.100000000000001" customHeight="1" thickBot="1" x14ac:dyDescent="0.35">
      <c r="A44" s="432"/>
      <c r="B44" s="433"/>
      <c r="C44" s="10" t="s">
        <v>45</v>
      </c>
      <c r="D44" s="14" t="s">
        <v>44</v>
      </c>
      <c r="E44" s="84">
        <f>SUM(П_2:ПК_2!E44)</f>
        <v>18</v>
      </c>
      <c r="F44" s="17"/>
    </row>
    <row r="45" spans="1:6" ht="20.100000000000001" customHeight="1" x14ac:dyDescent="0.3">
      <c r="A45" s="429" t="s">
        <v>15</v>
      </c>
      <c r="B45" s="430"/>
      <c r="C45" s="8" t="s">
        <v>82</v>
      </c>
      <c r="D45" s="12" t="s">
        <v>593</v>
      </c>
      <c r="E45" s="32">
        <f>SUM(П_2:ПК_2!E45)</f>
        <v>1</v>
      </c>
    </row>
    <row r="46" spans="1:6" ht="20.100000000000001" customHeight="1" x14ac:dyDescent="0.3">
      <c r="A46" s="431"/>
      <c r="B46" s="410"/>
      <c r="C46" s="9" t="s">
        <v>83</v>
      </c>
      <c r="D46" s="13" t="s">
        <v>593</v>
      </c>
      <c r="E46" s="33">
        <f>SUM(П_2:ПК_2!E46)</f>
        <v>0</v>
      </c>
    </row>
    <row r="47" spans="1:6" ht="20.100000000000001" customHeight="1" thickBot="1" x14ac:dyDescent="0.35">
      <c r="A47" s="431"/>
      <c r="B47" s="410"/>
      <c r="C47" s="10" t="s">
        <v>45</v>
      </c>
      <c r="D47" s="14" t="s">
        <v>44</v>
      </c>
      <c r="E47" s="84">
        <f>SUM(П_2:ПК_2!E47)</f>
        <v>0</v>
      </c>
      <c r="F47" s="17"/>
    </row>
    <row r="48" spans="1:6" ht="20.100000000000001" customHeight="1" x14ac:dyDescent="0.3">
      <c r="A48" s="439" t="s">
        <v>9</v>
      </c>
      <c r="B48" s="440"/>
      <c r="C48" s="8" t="s">
        <v>82</v>
      </c>
      <c r="D48" s="12" t="s">
        <v>593</v>
      </c>
      <c r="E48" s="32">
        <f>SUM(П_2:ПК_2!E48)</f>
        <v>1</v>
      </c>
    </row>
    <row r="49" spans="1:6" ht="20.100000000000001" customHeight="1" x14ac:dyDescent="0.3">
      <c r="A49" s="441"/>
      <c r="B49" s="442"/>
      <c r="C49" s="9" t="s">
        <v>83</v>
      </c>
      <c r="D49" s="13" t="s">
        <v>593</v>
      </c>
      <c r="E49" s="33">
        <f>SUM(П_2:ПК_2!E49)</f>
        <v>0</v>
      </c>
    </row>
    <row r="50" spans="1:6" ht="20.100000000000001" customHeight="1" thickBot="1" x14ac:dyDescent="0.35">
      <c r="A50" s="443"/>
      <c r="B50" s="444"/>
      <c r="C50" s="10" t="s">
        <v>45</v>
      </c>
      <c r="D50" s="14" t="s">
        <v>44</v>
      </c>
      <c r="E50" s="84">
        <f>SUM(П_2:ПК_2!E50)</f>
        <v>0</v>
      </c>
      <c r="F50" s="17"/>
    </row>
    <row r="51" spans="1:6" ht="20.100000000000001" customHeight="1" x14ac:dyDescent="0.3">
      <c r="A51" s="431" t="s">
        <v>41</v>
      </c>
      <c r="B51" s="410"/>
      <c r="C51" s="8" t="s">
        <v>82</v>
      </c>
      <c r="D51" s="12" t="s">
        <v>593</v>
      </c>
      <c r="E51" s="32">
        <f>SUM(П_2:ПК_2!E51)</f>
        <v>0</v>
      </c>
    </row>
    <row r="52" spans="1:6" ht="20.100000000000001" customHeight="1" x14ac:dyDescent="0.3">
      <c r="A52" s="431"/>
      <c r="B52" s="410"/>
      <c r="C52" s="9" t="s">
        <v>83</v>
      </c>
      <c r="D52" s="13" t="s">
        <v>593</v>
      </c>
      <c r="E52" s="33">
        <f>SUM(П_2:ПК_2!E52)</f>
        <v>0</v>
      </c>
    </row>
    <row r="53" spans="1:6" ht="20.100000000000001" customHeight="1" thickBot="1" x14ac:dyDescent="0.35">
      <c r="A53" s="432"/>
      <c r="B53" s="433"/>
      <c r="C53" s="10" t="s">
        <v>45</v>
      </c>
      <c r="D53" s="14" t="s">
        <v>44</v>
      </c>
      <c r="E53" s="84">
        <f>SUM(П_2:ПК_2!E53)</f>
        <v>0</v>
      </c>
      <c r="F53" s="17"/>
    </row>
    <row r="54" spans="1:6" ht="20.100000000000001" customHeight="1" x14ac:dyDescent="0.3">
      <c r="A54" s="429" t="s">
        <v>42</v>
      </c>
      <c r="B54" s="430"/>
      <c r="C54" s="8" t="s">
        <v>82</v>
      </c>
      <c r="D54" s="12" t="s">
        <v>593</v>
      </c>
      <c r="E54" s="32">
        <f>SUM(П_2:ПК_2!E54)</f>
        <v>2</v>
      </c>
    </row>
    <row r="55" spans="1:6" ht="20.100000000000001" customHeight="1" x14ac:dyDescent="0.3">
      <c r="A55" s="431"/>
      <c r="B55" s="410"/>
      <c r="C55" s="9" t="s">
        <v>83</v>
      </c>
      <c r="D55" s="13" t="s">
        <v>593</v>
      </c>
      <c r="E55" s="33">
        <f>SUM(П_2:ПК_2!E55)</f>
        <v>0</v>
      </c>
    </row>
    <row r="56" spans="1:6" ht="20.100000000000001" customHeight="1" thickBot="1" x14ac:dyDescent="0.35">
      <c r="A56" s="432"/>
      <c r="B56" s="433"/>
      <c r="C56" s="10" t="s">
        <v>45</v>
      </c>
      <c r="D56" s="14" t="s">
        <v>44</v>
      </c>
      <c r="E56" s="84">
        <f>SUM(П_2:ПК_2!E56)</f>
        <v>0</v>
      </c>
      <c r="F56" s="17"/>
    </row>
    <row r="57" spans="1:6" ht="20.100000000000001" customHeight="1" x14ac:dyDescent="0.3">
      <c r="A57" s="429" t="s">
        <v>13</v>
      </c>
      <c r="B57" s="430"/>
      <c r="C57" s="8" t="s">
        <v>82</v>
      </c>
      <c r="D57" s="12" t="s">
        <v>593</v>
      </c>
      <c r="E57" s="32">
        <f>SUM(П_2:ПК_2!E57)</f>
        <v>18</v>
      </c>
    </row>
    <row r="58" spans="1:6" ht="20.100000000000001" customHeight="1" x14ac:dyDescent="0.3">
      <c r="A58" s="431"/>
      <c r="B58" s="410"/>
      <c r="C58" s="9" t="s">
        <v>83</v>
      </c>
      <c r="D58" s="13" t="s">
        <v>593</v>
      </c>
      <c r="E58" s="33">
        <f>SUM(П_2:ПК_2!E58)</f>
        <v>0</v>
      </c>
    </row>
    <row r="59" spans="1:6" ht="19.5" customHeight="1" thickBot="1" x14ac:dyDescent="0.35">
      <c r="A59" s="432"/>
      <c r="B59" s="410"/>
      <c r="C59" s="11" t="s">
        <v>45</v>
      </c>
      <c r="D59" s="15" t="s">
        <v>44</v>
      </c>
      <c r="E59" s="84">
        <f>SUM(П_2:ПК_2!E59)</f>
        <v>0</v>
      </c>
      <c r="F59" s="17"/>
    </row>
    <row r="60" spans="1:6" ht="33" customHeight="1" thickBot="1" x14ac:dyDescent="0.35">
      <c r="A60" s="426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427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427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427"/>
      <c r="B63" s="42"/>
      <c r="C63" s="8" t="s">
        <v>82</v>
      </c>
      <c r="D63" s="12" t="s">
        <v>593</v>
      </c>
      <c r="E63" s="32">
        <f>SUM(П_2:ПК_2!E63)</f>
        <v>0</v>
      </c>
    </row>
    <row r="64" spans="1:6" ht="33" customHeight="1" x14ac:dyDescent="0.3">
      <c r="A64" s="427"/>
      <c r="B64" s="39"/>
      <c r="C64" s="9" t="s">
        <v>83</v>
      </c>
      <c r="D64" s="13" t="s">
        <v>593</v>
      </c>
      <c r="E64" s="33">
        <f>SUM(П_2:ПК_2!E64)</f>
        <v>0</v>
      </c>
    </row>
    <row r="65" spans="1:6" ht="33" customHeight="1" thickBot="1" x14ac:dyDescent="0.35">
      <c r="A65" s="428"/>
      <c r="B65" s="40"/>
      <c r="C65" s="10" t="s">
        <v>45</v>
      </c>
      <c r="D65" s="14" t="s">
        <v>44</v>
      </c>
      <c r="E65" s="84">
        <f>SUM(П_2:ПК_2!E65)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59 E63:E65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zoomScaleNormal="100" workbookViewId="0">
      <selection activeCell="N12" sqref="N12:N46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hidden="1" x14ac:dyDescent="0.2">
      <c r="A2" s="285" t="s">
        <v>864</v>
      </c>
      <c r="B2" s="285" t="s">
        <v>182</v>
      </c>
      <c r="C2" s="285" t="s">
        <v>865</v>
      </c>
      <c r="D2" s="285" t="s">
        <v>738</v>
      </c>
      <c r="E2" s="285" t="s">
        <v>710</v>
      </c>
      <c r="F2" s="285" t="s">
        <v>733</v>
      </c>
      <c r="G2" s="285" t="s">
        <v>712</v>
      </c>
      <c r="H2" s="285" t="s">
        <v>825</v>
      </c>
      <c r="I2" s="285" t="s">
        <v>714</v>
      </c>
      <c r="J2" s="285" t="s">
        <v>720</v>
      </c>
      <c r="K2" s="285" t="s">
        <v>726</v>
      </c>
      <c r="L2" s="285" t="s">
        <v>722</v>
      </c>
      <c r="M2" s="285" t="s">
        <v>715</v>
      </c>
      <c r="N2" s="285" t="s">
        <v>715</v>
      </c>
      <c r="O2" s="285">
        <v>0</v>
      </c>
      <c r="P2" s="285">
        <v>0</v>
      </c>
      <c r="Q2" s="285">
        <v>0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1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1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>
        <v>0</v>
      </c>
      <c r="AV2" s="285">
        <v>0</v>
      </c>
      <c r="AW2" s="285">
        <v>0</v>
      </c>
      <c r="AX2" s="285">
        <v>0</v>
      </c>
      <c r="AY2" s="285">
        <v>0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 t="s">
        <v>733</v>
      </c>
      <c r="CY2" s="285" t="s">
        <v>740</v>
      </c>
      <c r="CZ2" s="285">
        <v>10</v>
      </c>
      <c r="DA2" s="285" t="s">
        <v>854</v>
      </c>
      <c r="DB2" s="285" t="s">
        <v>715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 t="s">
        <v>733</v>
      </c>
      <c r="EC2" s="285" t="s">
        <v>795</v>
      </c>
      <c r="ED2" s="285">
        <v>3</v>
      </c>
      <c r="EE2" s="285" t="s">
        <v>852</v>
      </c>
      <c r="EF2" s="285" t="s">
        <v>715</v>
      </c>
    </row>
    <row r="3" spans="1:16382" customFormat="1" hidden="1" x14ac:dyDescent="0.2">
      <c r="A3" s="285" t="s">
        <v>866</v>
      </c>
      <c r="B3" s="285" t="s">
        <v>182</v>
      </c>
      <c r="C3" s="285" t="s">
        <v>865</v>
      </c>
      <c r="D3" s="285" t="s">
        <v>744</v>
      </c>
      <c r="E3" s="285" t="s">
        <v>710</v>
      </c>
      <c r="F3" s="285" t="s">
        <v>725</v>
      </c>
      <c r="G3" s="285" t="s">
        <v>719</v>
      </c>
      <c r="H3" s="285" t="s">
        <v>721</v>
      </c>
      <c r="I3" s="285" t="s">
        <v>714</v>
      </c>
      <c r="J3" s="285" t="s">
        <v>721</v>
      </c>
      <c r="K3" s="285" t="s">
        <v>714</v>
      </c>
      <c r="L3" s="285" t="s">
        <v>715</v>
      </c>
      <c r="M3" s="285" t="s">
        <v>715</v>
      </c>
      <c r="N3" s="285" t="s">
        <v>715</v>
      </c>
      <c r="O3" s="285">
        <v>0</v>
      </c>
      <c r="P3" s="285">
        <v>0</v>
      </c>
      <c r="Q3" s="285">
        <v>0</v>
      </c>
      <c r="R3" s="285">
        <v>0</v>
      </c>
      <c r="S3" s="285">
        <v>0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1</v>
      </c>
      <c r="AB3" s="285">
        <v>0</v>
      </c>
      <c r="AC3" s="285">
        <v>0</v>
      </c>
      <c r="AD3" s="285">
        <v>0</v>
      </c>
      <c r="AE3" s="285">
        <v>0</v>
      </c>
      <c r="AF3" s="285">
        <v>1</v>
      </c>
      <c r="AG3" s="285">
        <v>0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>
        <v>0</v>
      </c>
      <c r="BF3" s="285">
        <v>0</v>
      </c>
      <c r="BG3" s="285">
        <v>0</v>
      </c>
      <c r="BH3" s="285">
        <v>0</v>
      </c>
      <c r="BI3" s="285">
        <v>0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 t="s">
        <v>735</v>
      </c>
      <c r="CT3" s="285" t="s">
        <v>723</v>
      </c>
      <c r="CU3" s="285">
        <v>10</v>
      </c>
      <c r="CV3" s="285" t="s">
        <v>854</v>
      </c>
      <c r="CW3" s="285" t="s">
        <v>715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 t="s">
        <v>718</v>
      </c>
      <c r="DS3" s="285" t="s">
        <v>723</v>
      </c>
      <c r="DT3" s="285">
        <v>4</v>
      </c>
      <c r="DU3" s="285" t="s">
        <v>854</v>
      </c>
      <c r="DV3" s="285" t="s">
        <v>715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hidden="1" x14ac:dyDescent="0.2">
      <c r="A4" s="285" t="s">
        <v>867</v>
      </c>
      <c r="B4" s="285" t="s">
        <v>182</v>
      </c>
      <c r="C4" s="285" t="s">
        <v>865</v>
      </c>
      <c r="D4" s="285" t="s">
        <v>734</v>
      </c>
      <c r="E4" s="285" t="s">
        <v>710</v>
      </c>
      <c r="F4" s="285" t="s">
        <v>735</v>
      </c>
      <c r="G4" s="285" t="s">
        <v>719</v>
      </c>
      <c r="H4" s="285" t="s">
        <v>720</v>
      </c>
      <c r="I4" s="285" t="s">
        <v>714</v>
      </c>
      <c r="J4" s="285" t="s">
        <v>720</v>
      </c>
      <c r="K4" s="285" t="s">
        <v>726</v>
      </c>
      <c r="L4" s="285" t="s">
        <v>722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1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 t="s">
        <v>735</v>
      </c>
      <c r="BZ4" s="285" t="s">
        <v>716</v>
      </c>
      <c r="CA4" s="285">
        <v>32</v>
      </c>
      <c r="CB4" s="285" t="s">
        <v>854</v>
      </c>
      <c r="CC4" s="285" t="s">
        <v>715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hidden="1" x14ac:dyDescent="0.2">
      <c r="A5" s="285" t="s">
        <v>868</v>
      </c>
      <c r="B5" s="285" t="s">
        <v>182</v>
      </c>
      <c r="C5" s="285" t="s">
        <v>865</v>
      </c>
      <c r="D5" s="285" t="s">
        <v>742</v>
      </c>
      <c r="E5" s="285" t="s">
        <v>710</v>
      </c>
      <c r="F5" s="285" t="s">
        <v>743</v>
      </c>
      <c r="G5" s="285" t="s">
        <v>719</v>
      </c>
      <c r="H5" s="285" t="s">
        <v>720</v>
      </c>
      <c r="I5" s="285" t="s">
        <v>714</v>
      </c>
      <c r="J5" s="285" t="s">
        <v>715</v>
      </c>
      <c r="K5" s="285" t="s">
        <v>715</v>
      </c>
      <c r="L5" s="285" t="s">
        <v>715</v>
      </c>
      <c r="M5" s="285" t="s">
        <v>856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0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1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>
        <v>0</v>
      </c>
      <c r="CE5" s="285">
        <v>0</v>
      </c>
      <c r="CF5" s="285">
        <v>0</v>
      </c>
      <c r="CG5" s="285">
        <v>0</v>
      </c>
      <c r="CH5" s="285">
        <v>0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 t="s">
        <v>718</v>
      </c>
      <c r="DI5" s="285" t="s">
        <v>723</v>
      </c>
      <c r="DJ5" s="285">
        <v>1</v>
      </c>
      <c r="DK5" s="285" t="s">
        <v>869</v>
      </c>
      <c r="DL5" s="285" t="s">
        <v>715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hidden="1" x14ac:dyDescent="0.2">
      <c r="A6" s="285" t="s">
        <v>870</v>
      </c>
      <c r="B6" s="285" t="s">
        <v>182</v>
      </c>
      <c r="C6" s="285" t="s">
        <v>865</v>
      </c>
      <c r="D6" s="285" t="s">
        <v>709</v>
      </c>
      <c r="E6" s="285" t="s">
        <v>710</v>
      </c>
      <c r="F6" s="285" t="s">
        <v>711</v>
      </c>
      <c r="G6" s="285" t="s">
        <v>712</v>
      </c>
      <c r="H6" s="285" t="s">
        <v>713</v>
      </c>
      <c r="I6" s="285" t="s">
        <v>714</v>
      </c>
      <c r="J6" s="285" t="s">
        <v>721</v>
      </c>
      <c r="K6" s="285" t="s">
        <v>714</v>
      </c>
      <c r="L6" s="285" t="s">
        <v>722</v>
      </c>
      <c r="M6" s="285" t="s">
        <v>715</v>
      </c>
      <c r="N6" s="285" t="s">
        <v>715</v>
      </c>
      <c r="O6" s="285">
        <v>0</v>
      </c>
      <c r="P6" s="285">
        <v>1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>
        <v>0</v>
      </c>
      <c r="AL6" s="285">
        <v>0</v>
      </c>
      <c r="AM6" s="285">
        <v>0</v>
      </c>
      <c r="AN6" s="285">
        <v>0</v>
      </c>
      <c r="AO6" s="285">
        <v>0</v>
      </c>
      <c r="AP6" s="285" t="s">
        <v>711</v>
      </c>
      <c r="AQ6" s="285" t="s">
        <v>723</v>
      </c>
      <c r="AR6" s="285">
        <v>22</v>
      </c>
      <c r="AS6" s="285" t="s">
        <v>854</v>
      </c>
      <c r="AT6" s="285" t="s">
        <v>715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hidden="1" x14ac:dyDescent="0.2">
      <c r="A7" s="285" t="s">
        <v>871</v>
      </c>
      <c r="B7" s="285" t="s">
        <v>182</v>
      </c>
      <c r="C7" s="285" t="s">
        <v>865</v>
      </c>
      <c r="D7" s="285" t="s">
        <v>724</v>
      </c>
      <c r="E7" s="285" t="s">
        <v>710</v>
      </c>
      <c r="F7" s="285" t="s">
        <v>725</v>
      </c>
      <c r="G7" s="285" t="s">
        <v>719</v>
      </c>
      <c r="H7" s="285" t="s">
        <v>720</v>
      </c>
      <c r="I7" s="285" t="s">
        <v>714</v>
      </c>
      <c r="J7" s="285" t="s">
        <v>715</v>
      </c>
      <c r="K7" s="285" t="s">
        <v>715</v>
      </c>
      <c r="L7" s="285" t="s">
        <v>715</v>
      </c>
      <c r="M7" s="285" t="s">
        <v>715</v>
      </c>
      <c r="N7" s="285" t="s">
        <v>715</v>
      </c>
      <c r="O7" s="285">
        <v>0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1</v>
      </c>
      <c r="AD7" s="285">
        <v>1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>
        <v>0</v>
      </c>
      <c r="AL7" s="285">
        <v>0</v>
      </c>
      <c r="AM7" s="285">
        <v>0</v>
      </c>
      <c r="AN7" s="285">
        <v>0</v>
      </c>
      <c r="AO7" s="285">
        <v>0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 t="s">
        <v>725</v>
      </c>
      <c r="DD7" s="285" t="s">
        <v>716</v>
      </c>
      <c r="DE7" s="285">
        <v>6</v>
      </c>
      <c r="DF7" s="285" t="s">
        <v>854</v>
      </c>
      <c r="DG7" s="285" t="s">
        <v>715</v>
      </c>
      <c r="DH7" s="285" t="s">
        <v>725</v>
      </c>
      <c r="DI7" s="285" t="s">
        <v>716</v>
      </c>
      <c r="DJ7" s="285">
        <v>15</v>
      </c>
      <c r="DK7" s="285" t="s">
        <v>854</v>
      </c>
      <c r="DL7" s="285" t="s">
        <v>715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hidden="1" x14ac:dyDescent="0.2">
      <c r="A8" s="285" t="s">
        <v>872</v>
      </c>
      <c r="B8" s="285" t="s">
        <v>182</v>
      </c>
      <c r="C8" s="285" t="s">
        <v>865</v>
      </c>
      <c r="D8" s="285" t="s">
        <v>717</v>
      </c>
      <c r="E8" s="285" t="s">
        <v>710</v>
      </c>
      <c r="F8" s="285" t="s">
        <v>718</v>
      </c>
      <c r="G8" s="285" t="s">
        <v>719</v>
      </c>
      <c r="H8" s="285" t="s">
        <v>713</v>
      </c>
      <c r="I8" s="285">
        <v>0</v>
      </c>
      <c r="J8" s="285" t="s">
        <v>720</v>
      </c>
      <c r="K8" s="285" t="s">
        <v>726</v>
      </c>
      <c r="L8" s="285" t="s">
        <v>722</v>
      </c>
      <c r="M8" s="285" t="s">
        <v>715</v>
      </c>
      <c r="N8" s="285" t="s">
        <v>715</v>
      </c>
      <c r="O8" s="285">
        <v>0</v>
      </c>
      <c r="P8" s="285">
        <v>0</v>
      </c>
      <c r="Q8" s="285">
        <v>0</v>
      </c>
      <c r="R8" s="285">
        <v>0</v>
      </c>
      <c r="S8" s="285">
        <v>1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>
        <v>0</v>
      </c>
      <c r="AL8" s="285">
        <v>0</v>
      </c>
      <c r="AM8" s="285">
        <v>0</v>
      </c>
      <c r="AN8" s="285">
        <v>0</v>
      </c>
      <c r="AO8" s="285">
        <v>0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 t="s">
        <v>718</v>
      </c>
      <c r="BF8" s="285" t="s">
        <v>723</v>
      </c>
      <c r="BG8" s="285">
        <v>29</v>
      </c>
      <c r="BH8" s="285" t="s">
        <v>855</v>
      </c>
      <c r="BI8" s="285" t="s">
        <v>715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hidden="1" x14ac:dyDescent="0.2">
      <c r="A9" s="285" t="s">
        <v>873</v>
      </c>
      <c r="B9" s="285" t="s">
        <v>182</v>
      </c>
      <c r="C9" s="285" t="s">
        <v>865</v>
      </c>
      <c r="D9" s="285" t="s">
        <v>739</v>
      </c>
      <c r="E9" s="285" t="s">
        <v>710</v>
      </c>
      <c r="F9" s="285" t="s">
        <v>733</v>
      </c>
      <c r="G9" s="285" t="s">
        <v>719</v>
      </c>
      <c r="H9" s="285" t="s">
        <v>715</v>
      </c>
      <c r="I9" s="285" t="s">
        <v>715</v>
      </c>
      <c r="J9" s="285" t="s">
        <v>713</v>
      </c>
      <c r="K9" s="285" t="s">
        <v>714</v>
      </c>
      <c r="L9" s="285">
        <v>0</v>
      </c>
      <c r="M9" s="285" t="s">
        <v>715</v>
      </c>
      <c r="N9" s="285" t="s">
        <v>715</v>
      </c>
      <c r="O9" s="285">
        <v>0</v>
      </c>
      <c r="P9" s="285">
        <v>0</v>
      </c>
      <c r="Q9" s="285">
        <v>0</v>
      </c>
      <c r="R9" s="285">
        <v>1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0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 t="s">
        <v>733</v>
      </c>
      <c r="BA9" s="285" t="s">
        <v>716</v>
      </c>
      <c r="BB9" s="285">
        <v>25</v>
      </c>
      <c r="BC9" s="285" t="s">
        <v>858</v>
      </c>
      <c r="BD9" s="285" t="s">
        <v>715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>
        <v>0</v>
      </c>
      <c r="DS9" s="285">
        <v>0</v>
      </c>
      <c r="DT9" s="285">
        <v>0</v>
      </c>
      <c r="DU9" s="285">
        <v>0</v>
      </c>
      <c r="DV9" s="285">
        <v>0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hidden="1" x14ac:dyDescent="0.2">
      <c r="A10" s="285" t="s">
        <v>874</v>
      </c>
      <c r="B10" s="285" t="s">
        <v>182</v>
      </c>
      <c r="C10" s="285" t="s">
        <v>865</v>
      </c>
      <c r="D10" s="285" t="s">
        <v>739</v>
      </c>
      <c r="E10" s="285" t="s">
        <v>857</v>
      </c>
      <c r="F10" s="285" t="s">
        <v>725</v>
      </c>
      <c r="G10" s="285" t="s">
        <v>719</v>
      </c>
      <c r="H10" s="285" t="s">
        <v>713</v>
      </c>
      <c r="I10" s="285" t="s">
        <v>714</v>
      </c>
      <c r="J10" s="285" t="s">
        <v>720</v>
      </c>
      <c r="K10" s="285" t="s">
        <v>726</v>
      </c>
      <c r="L10" s="285" t="s">
        <v>722</v>
      </c>
      <c r="M10" s="285" t="s">
        <v>715</v>
      </c>
      <c r="N10" s="285" t="s">
        <v>715</v>
      </c>
      <c r="O10" s="285">
        <v>1</v>
      </c>
      <c r="P10" s="285">
        <v>0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 t="s">
        <v>735</v>
      </c>
      <c r="AL10" s="285" t="s">
        <v>828</v>
      </c>
      <c r="AM10" s="285">
        <v>10</v>
      </c>
      <c r="AN10" s="285" t="s">
        <v>731</v>
      </c>
      <c r="AO10" s="285" t="s">
        <v>715</v>
      </c>
      <c r="AP10" s="285">
        <v>0</v>
      </c>
      <c r="AQ10" s="285">
        <v>0</v>
      </c>
      <c r="AR10" s="285">
        <v>0</v>
      </c>
      <c r="AS10" s="285">
        <v>0</v>
      </c>
      <c r="AT10" s="285">
        <v>0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hidden="1" x14ac:dyDescent="0.2">
      <c r="A11" s="285" t="s">
        <v>875</v>
      </c>
      <c r="B11" s="285" t="s">
        <v>182</v>
      </c>
      <c r="C11" s="285" t="s">
        <v>876</v>
      </c>
      <c r="D11" s="285" t="s">
        <v>738</v>
      </c>
      <c r="E11" s="285" t="s">
        <v>710</v>
      </c>
      <c r="F11" s="285" t="s">
        <v>733</v>
      </c>
      <c r="G11" s="285" t="s">
        <v>712</v>
      </c>
      <c r="H11" s="285" t="s">
        <v>721</v>
      </c>
      <c r="I11" s="285" t="s">
        <v>714</v>
      </c>
      <c r="J11" s="285" t="s">
        <v>715</v>
      </c>
      <c r="K11" s="285" t="s">
        <v>715</v>
      </c>
      <c r="L11" s="285" t="s">
        <v>715</v>
      </c>
      <c r="M11" s="285" t="s">
        <v>715</v>
      </c>
      <c r="N11" s="285" t="s">
        <v>715</v>
      </c>
      <c r="O11" s="285">
        <v>0</v>
      </c>
      <c r="P11" s="285">
        <v>1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0</v>
      </c>
      <c r="AA11" s="285">
        <v>0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 t="s">
        <v>733</v>
      </c>
      <c r="AQ11" s="285" t="s">
        <v>740</v>
      </c>
      <c r="AR11" s="285">
        <v>12</v>
      </c>
      <c r="AS11" s="285" t="s">
        <v>852</v>
      </c>
      <c r="AT11" s="285" t="s">
        <v>827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>
        <v>0</v>
      </c>
      <c r="CE11" s="285">
        <v>0</v>
      </c>
      <c r="CF11" s="285">
        <v>0</v>
      </c>
      <c r="CG11" s="285">
        <v>0</v>
      </c>
      <c r="CH11" s="285">
        <v>0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>
        <v>0</v>
      </c>
      <c r="CT11" s="285">
        <v>0</v>
      </c>
      <c r="CU11" s="285">
        <v>0</v>
      </c>
      <c r="CV11" s="285">
        <v>0</v>
      </c>
      <c r="CW11" s="285">
        <v>0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x14ac:dyDescent="0.2">
      <c r="A12" s="285" t="s">
        <v>877</v>
      </c>
      <c r="B12" s="285" t="s">
        <v>182</v>
      </c>
      <c r="C12" s="285" t="s">
        <v>865</v>
      </c>
      <c r="D12" s="285" t="s">
        <v>717</v>
      </c>
      <c r="E12" s="285" t="s">
        <v>710</v>
      </c>
      <c r="F12" s="285" t="s">
        <v>730</v>
      </c>
      <c r="G12" s="285" t="s">
        <v>712</v>
      </c>
      <c r="H12" s="285" t="s">
        <v>713</v>
      </c>
      <c r="I12" s="285" t="s">
        <v>714</v>
      </c>
      <c r="J12" s="285" t="s">
        <v>721</v>
      </c>
      <c r="K12" s="285" t="s">
        <v>726</v>
      </c>
      <c r="L12" s="285" t="s">
        <v>722</v>
      </c>
      <c r="M12" s="285" t="s">
        <v>715</v>
      </c>
      <c r="N12" s="285" t="s">
        <v>878</v>
      </c>
      <c r="O12" s="285">
        <v>0</v>
      </c>
      <c r="P12" s="285">
        <v>1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0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>
        <v>0</v>
      </c>
      <c r="AL12" s="285">
        <v>0</v>
      </c>
      <c r="AM12" s="285">
        <v>0</v>
      </c>
      <c r="AN12" s="285">
        <v>0</v>
      </c>
      <c r="AO12" s="285">
        <v>0</v>
      </c>
      <c r="AP12" s="285" t="s">
        <v>730</v>
      </c>
      <c r="AQ12" s="285" t="s">
        <v>716</v>
      </c>
      <c r="AR12" s="285">
        <v>27</v>
      </c>
      <c r="AS12" s="285" t="s">
        <v>858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>
        <v>0</v>
      </c>
      <c r="BZ12" s="285">
        <v>0</v>
      </c>
      <c r="CA12" s="285">
        <v>0</v>
      </c>
      <c r="CB12" s="285">
        <v>0</v>
      </c>
      <c r="CC12" s="285">
        <v>0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hidden="1" x14ac:dyDescent="0.2">
      <c r="A13" s="285" t="s">
        <v>879</v>
      </c>
      <c r="B13" s="285" t="s">
        <v>182</v>
      </c>
      <c r="C13" s="285" t="s">
        <v>865</v>
      </c>
      <c r="D13" s="285" t="s">
        <v>734</v>
      </c>
      <c r="E13" s="285" t="s">
        <v>13</v>
      </c>
      <c r="F13" s="285" t="s">
        <v>735</v>
      </c>
      <c r="G13" s="285" t="s">
        <v>719</v>
      </c>
      <c r="H13" s="285" t="s">
        <v>715</v>
      </c>
      <c r="I13" s="285" t="s">
        <v>715</v>
      </c>
      <c r="J13" s="285" t="s">
        <v>715</v>
      </c>
      <c r="K13" s="285" t="s">
        <v>715</v>
      </c>
      <c r="L13" s="285" t="s">
        <v>715</v>
      </c>
      <c r="M13" s="285" t="s">
        <v>715</v>
      </c>
      <c r="N13" s="285" t="s">
        <v>715</v>
      </c>
      <c r="O13" s="285">
        <v>1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 t="s">
        <v>735</v>
      </c>
      <c r="AL13" s="285" t="s">
        <v>723</v>
      </c>
      <c r="AM13" s="285">
        <v>18</v>
      </c>
      <c r="AN13" s="285" t="s">
        <v>731</v>
      </c>
      <c r="AO13" s="285" t="s">
        <v>715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>
        <v>0</v>
      </c>
      <c r="DD13" s="285">
        <v>0</v>
      </c>
      <c r="DE13" s="285">
        <v>0</v>
      </c>
      <c r="DF13" s="285">
        <v>0</v>
      </c>
      <c r="DG13" s="285">
        <v>0</v>
      </c>
      <c r="DH13" s="285">
        <v>0</v>
      </c>
      <c r="DI13" s="285">
        <v>0</v>
      </c>
      <c r="DJ13" s="285">
        <v>0</v>
      </c>
      <c r="DK13" s="285">
        <v>0</v>
      </c>
      <c r="DL13" s="285">
        <v>0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hidden="1" x14ac:dyDescent="0.2">
      <c r="A14" s="285" t="s">
        <v>880</v>
      </c>
      <c r="B14" s="285" t="s">
        <v>182</v>
      </c>
      <c r="C14" s="285" t="s">
        <v>865</v>
      </c>
      <c r="D14" s="285" t="s">
        <v>724</v>
      </c>
      <c r="E14" s="285" t="s">
        <v>13</v>
      </c>
      <c r="F14" s="285" t="s">
        <v>743</v>
      </c>
      <c r="G14" s="285" t="s">
        <v>719</v>
      </c>
      <c r="H14" s="285" t="s">
        <v>720</v>
      </c>
      <c r="I14" s="285" t="s">
        <v>714</v>
      </c>
      <c r="J14" s="285" t="s">
        <v>853</v>
      </c>
      <c r="K14" s="285" t="s">
        <v>726</v>
      </c>
      <c r="L14" s="285" t="s">
        <v>722</v>
      </c>
      <c r="M14" s="285" t="s">
        <v>715</v>
      </c>
      <c r="N14" s="285" t="s">
        <v>715</v>
      </c>
      <c r="O14" s="285">
        <v>1</v>
      </c>
      <c r="P14" s="285">
        <v>0</v>
      </c>
      <c r="Q14" s="285">
        <v>0</v>
      </c>
      <c r="R14" s="285">
        <v>0</v>
      </c>
      <c r="S14" s="285">
        <v>0</v>
      </c>
      <c r="T14" s="285">
        <v>0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 t="s">
        <v>743</v>
      </c>
      <c r="AL14" s="285" t="s">
        <v>716</v>
      </c>
      <c r="AM14" s="285">
        <v>18</v>
      </c>
      <c r="AN14" s="285" t="s">
        <v>731</v>
      </c>
      <c r="AO14" s="285" t="s">
        <v>715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>
        <v>0</v>
      </c>
      <c r="BK14" s="285">
        <v>0</v>
      </c>
      <c r="BL14" s="285">
        <v>0</v>
      </c>
      <c r="BM14" s="285">
        <v>0</v>
      </c>
      <c r="BN14" s="285">
        <v>0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hidden="1" x14ac:dyDescent="0.2">
      <c r="A15" s="285" t="s">
        <v>881</v>
      </c>
      <c r="B15" s="285" t="s">
        <v>182</v>
      </c>
      <c r="C15" s="285" t="s">
        <v>865</v>
      </c>
      <c r="D15" s="285" t="s">
        <v>717</v>
      </c>
      <c r="E15" s="285" t="s">
        <v>13</v>
      </c>
      <c r="F15" s="285" t="s">
        <v>735</v>
      </c>
      <c r="G15" s="285" t="s">
        <v>719</v>
      </c>
      <c r="H15" s="285" t="s">
        <v>720</v>
      </c>
      <c r="I15" s="285" t="s">
        <v>714</v>
      </c>
      <c r="J15" s="285" t="s">
        <v>720</v>
      </c>
      <c r="K15" s="285" t="s">
        <v>714</v>
      </c>
      <c r="L15" s="285" t="s">
        <v>882</v>
      </c>
      <c r="M15" s="285" t="s">
        <v>715</v>
      </c>
      <c r="N15" s="285" t="s">
        <v>715</v>
      </c>
      <c r="O15" s="285">
        <v>1</v>
      </c>
      <c r="P15" s="285">
        <v>0</v>
      </c>
      <c r="Q15" s="285">
        <v>0</v>
      </c>
      <c r="R15" s="285">
        <v>0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 t="s">
        <v>718</v>
      </c>
      <c r="AL15" s="285" t="s">
        <v>723</v>
      </c>
      <c r="AM15" s="285">
        <v>17</v>
      </c>
      <c r="AN15" s="285" t="s">
        <v>731</v>
      </c>
      <c r="AO15" s="285" t="s">
        <v>715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>
        <v>0</v>
      </c>
      <c r="BA15" s="285">
        <v>0</v>
      </c>
      <c r="BB15" s="285">
        <v>0</v>
      </c>
      <c r="BC15" s="285">
        <v>0</v>
      </c>
      <c r="BD15" s="285">
        <v>0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x14ac:dyDescent="0.2">
      <c r="A16" s="285" t="s">
        <v>883</v>
      </c>
      <c r="B16" s="285" t="s">
        <v>182</v>
      </c>
      <c r="C16" s="285" t="s">
        <v>884</v>
      </c>
      <c r="D16" s="285" t="s">
        <v>739</v>
      </c>
      <c r="E16" s="285" t="s">
        <v>710</v>
      </c>
      <c r="F16" s="285" t="s">
        <v>733</v>
      </c>
      <c r="G16" s="285" t="s">
        <v>732</v>
      </c>
      <c r="H16" s="285" t="s">
        <v>713</v>
      </c>
      <c r="I16" s="285" t="s">
        <v>714</v>
      </c>
      <c r="J16" s="285" t="s">
        <v>715</v>
      </c>
      <c r="K16" s="285" t="s">
        <v>715</v>
      </c>
      <c r="L16" s="285" t="s">
        <v>715</v>
      </c>
      <c r="M16" s="285" t="s">
        <v>715</v>
      </c>
      <c r="N16" s="285" t="s">
        <v>878</v>
      </c>
      <c r="O16" s="285">
        <v>0</v>
      </c>
      <c r="P16" s="285">
        <v>1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>
        <v>0</v>
      </c>
      <c r="AL16" s="285">
        <v>0</v>
      </c>
      <c r="AM16" s="285">
        <v>0</v>
      </c>
      <c r="AN16" s="285">
        <v>0</v>
      </c>
      <c r="AO16" s="285">
        <v>0</v>
      </c>
      <c r="AP16" s="285" t="s">
        <v>733</v>
      </c>
      <c r="AQ16" s="285" t="s">
        <v>723</v>
      </c>
      <c r="AR16" s="285">
        <v>19</v>
      </c>
      <c r="AS16" s="285" t="s">
        <v>852</v>
      </c>
      <c r="AT16" s="285" t="s">
        <v>827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>
        <v>0</v>
      </c>
      <c r="BA16" s="285">
        <v>0</v>
      </c>
      <c r="BB16" s="285">
        <v>0</v>
      </c>
      <c r="BC16" s="285">
        <v>0</v>
      </c>
      <c r="BD16" s="285">
        <v>0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x14ac:dyDescent="0.2">
      <c r="A17" s="285" t="s">
        <v>885</v>
      </c>
      <c r="B17" s="285" t="s">
        <v>182</v>
      </c>
      <c r="C17" s="285" t="s">
        <v>884</v>
      </c>
      <c r="D17" s="285" t="s">
        <v>727</v>
      </c>
      <c r="E17" s="285" t="s">
        <v>710</v>
      </c>
      <c r="F17" s="285" t="s">
        <v>733</v>
      </c>
      <c r="G17" s="285" t="s">
        <v>732</v>
      </c>
      <c r="H17" s="285" t="s">
        <v>720</v>
      </c>
      <c r="I17" s="285" t="s">
        <v>714</v>
      </c>
      <c r="J17" s="285" t="s">
        <v>715</v>
      </c>
      <c r="K17" s="285" t="s">
        <v>715</v>
      </c>
      <c r="L17" s="285" t="s">
        <v>715</v>
      </c>
      <c r="M17" s="285" t="s">
        <v>715</v>
      </c>
      <c r="N17" s="285" t="s">
        <v>878</v>
      </c>
      <c r="O17" s="285">
        <v>0</v>
      </c>
      <c r="P17" s="285">
        <v>1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>
        <v>0</v>
      </c>
      <c r="AL17" s="285">
        <v>0</v>
      </c>
      <c r="AM17" s="285">
        <v>0</v>
      </c>
      <c r="AN17" s="285">
        <v>0</v>
      </c>
      <c r="AO17" s="285">
        <v>0</v>
      </c>
      <c r="AP17" s="285" t="s">
        <v>733</v>
      </c>
      <c r="AQ17" s="285" t="s">
        <v>723</v>
      </c>
      <c r="AR17" s="285">
        <v>22</v>
      </c>
      <c r="AS17" s="285" t="s">
        <v>855</v>
      </c>
      <c r="AT17" s="285" t="s">
        <v>729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>
        <v>0</v>
      </c>
      <c r="BZ17" s="285">
        <v>0</v>
      </c>
      <c r="CA17" s="285">
        <v>0</v>
      </c>
      <c r="CB17" s="285">
        <v>0</v>
      </c>
      <c r="CC17" s="285">
        <v>0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hidden="1" x14ac:dyDescent="0.2">
      <c r="A18" s="285" t="s">
        <v>886</v>
      </c>
      <c r="B18" s="285" t="s">
        <v>182</v>
      </c>
      <c r="C18" s="285" t="s">
        <v>884</v>
      </c>
      <c r="D18" s="285" t="s">
        <v>744</v>
      </c>
      <c r="E18" s="285" t="s">
        <v>710</v>
      </c>
      <c r="F18" s="285" t="s">
        <v>730</v>
      </c>
      <c r="G18" s="285" t="s">
        <v>712</v>
      </c>
      <c r="H18" s="285" t="s">
        <v>720</v>
      </c>
      <c r="I18" s="285" t="s">
        <v>714</v>
      </c>
      <c r="J18" s="285" t="s">
        <v>853</v>
      </c>
      <c r="K18" s="285" t="s">
        <v>726</v>
      </c>
      <c r="L18" s="285" t="s">
        <v>722</v>
      </c>
      <c r="M18" s="285" t="s">
        <v>856</v>
      </c>
      <c r="N18" s="285" t="s">
        <v>715</v>
      </c>
      <c r="O18" s="285">
        <v>0</v>
      </c>
      <c r="P18" s="285">
        <v>0</v>
      </c>
      <c r="Q18" s="285">
        <v>0</v>
      </c>
      <c r="R18" s="285">
        <v>1</v>
      </c>
      <c r="S18" s="285">
        <v>0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>
        <v>0</v>
      </c>
      <c r="AQ18" s="285">
        <v>0</v>
      </c>
      <c r="AR18" s="285">
        <v>0</v>
      </c>
      <c r="AS18" s="285">
        <v>0</v>
      </c>
      <c r="AT18" s="285">
        <v>0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 t="s">
        <v>735</v>
      </c>
      <c r="BA18" s="285" t="s">
        <v>723</v>
      </c>
      <c r="BB18" s="285">
        <v>12</v>
      </c>
      <c r="BC18" s="285" t="s">
        <v>852</v>
      </c>
      <c r="BD18" s="285" t="s">
        <v>715</v>
      </c>
      <c r="BE18" s="285">
        <v>0</v>
      </c>
      <c r="BF18" s="285">
        <v>0</v>
      </c>
      <c r="BG18" s="285">
        <v>0</v>
      </c>
      <c r="BH18" s="285">
        <v>0</v>
      </c>
      <c r="BI18" s="285">
        <v>0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hidden="1" x14ac:dyDescent="0.2">
      <c r="A19" s="285" t="s">
        <v>887</v>
      </c>
      <c r="B19" s="285" t="s">
        <v>182</v>
      </c>
      <c r="C19" s="285" t="s">
        <v>884</v>
      </c>
      <c r="D19" s="285" t="s">
        <v>737</v>
      </c>
      <c r="E19" s="285" t="s">
        <v>710</v>
      </c>
      <c r="F19" s="285" t="s">
        <v>711</v>
      </c>
      <c r="G19" s="285" t="s">
        <v>719</v>
      </c>
      <c r="H19" s="285" t="s">
        <v>721</v>
      </c>
      <c r="I19" s="285" t="s">
        <v>714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0</v>
      </c>
      <c r="AE19" s="285">
        <v>0</v>
      </c>
      <c r="AF19" s="285">
        <v>0</v>
      </c>
      <c r="AG19" s="285">
        <v>0</v>
      </c>
      <c r="AH19" s="285">
        <v>1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>
        <v>0</v>
      </c>
      <c r="DI19" s="285">
        <v>0</v>
      </c>
      <c r="DJ19" s="285">
        <v>0</v>
      </c>
      <c r="DK19" s="285">
        <v>0</v>
      </c>
      <c r="DL19" s="285">
        <v>0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 t="s">
        <v>711</v>
      </c>
      <c r="EC19" s="285" t="s">
        <v>723</v>
      </c>
      <c r="ED19" s="285">
        <v>12</v>
      </c>
      <c r="EE19" s="285" t="s">
        <v>852</v>
      </c>
      <c r="EF19" s="285" t="s">
        <v>715</v>
      </c>
    </row>
    <row r="20" spans="1:136" customFormat="1" hidden="1" x14ac:dyDescent="0.2">
      <c r="A20" s="285" t="s">
        <v>888</v>
      </c>
      <c r="B20" s="285" t="s">
        <v>182</v>
      </c>
      <c r="C20" s="285" t="s">
        <v>884</v>
      </c>
      <c r="D20" s="285" t="s">
        <v>737</v>
      </c>
      <c r="E20" s="285" t="s">
        <v>857</v>
      </c>
      <c r="F20" s="285" t="s">
        <v>711</v>
      </c>
      <c r="G20" s="285" t="s">
        <v>719</v>
      </c>
      <c r="H20" s="285" t="s">
        <v>720</v>
      </c>
      <c r="I20" s="285" t="s">
        <v>714</v>
      </c>
      <c r="J20" s="285" t="s">
        <v>715</v>
      </c>
      <c r="K20" s="285" t="s">
        <v>715</v>
      </c>
      <c r="L20" s="285" t="s">
        <v>715</v>
      </c>
      <c r="M20" s="285" t="s">
        <v>715</v>
      </c>
      <c r="N20" s="285" t="s">
        <v>715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0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0</v>
      </c>
      <c r="AC20" s="285">
        <v>1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>
        <v>0</v>
      </c>
      <c r="BK20" s="285">
        <v>0</v>
      </c>
      <c r="BL20" s="285">
        <v>0</v>
      </c>
      <c r="BM20" s="285">
        <v>0</v>
      </c>
      <c r="BN20" s="285">
        <v>0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>
        <v>0</v>
      </c>
      <c r="CY20" s="285">
        <v>0</v>
      </c>
      <c r="CZ20" s="285">
        <v>0</v>
      </c>
      <c r="DA20" s="285">
        <v>0</v>
      </c>
      <c r="DB20" s="285">
        <v>0</v>
      </c>
      <c r="DC20" s="285" t="s">
        <v>711</v>
      </c>
      <c r="DD20" s="285" t="s">
        <v>723</v>
      </c>
      <c r="DE20" s="285">
        <v>7</v>
      </c>
      <c r="DF20" s="285" t="s">
        <v>855</v>
      </c>
      <c r="DG20" s="285" t="s">
        <v>715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hidden="1" x14ac:dyDescent="0.2">
      <c r="A21" s="285" t="s">
        <v>889</v>
      </c>
      <c r="B21" s="285" t="s">
        <v>182</v>
      </c>
      <c r="C21" s="285" t="s">
        <v>884</v>
      </c>
      <c r="D21" s="285" t="s">
        <v>739</v>
      </c>
      <c r="E21" s="285" t="s">
        <v>710</v>
      </c>
      <c r="F21" s="285" t="s">
        <v>733</v>
      </c>
      <c r="G21" s="285" t="s">
        <v>732</v>
      </c>
      <c r="H21" s="285" t="s">
        <v>720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0</v>
      </c>
      <c r="P21" s="285">
        <v>0</v>
      </c>
      <c r="Q21" s="285">
        <v>0</v>
      </c>
      <c r="R21" s="285">
        <v>0</v>
      </c>
      <c r="S21" s="285">
        <v>0</v>
      </c>
      <c r="T21" s="285">
        <v>0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1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>
        <v>0</v>
      </c>
      <c r="BF21" s="285">
        <v>0</v>
      </c>
      <c r="BG21" s="285">
        <v>0</v>
      </c>
      <c r="BH21" s="285">
        <v>0</v>
      </c>
      <c r="BI21" s="285">
        <v>0</v>
      </c>
      <c r="BJ21" s="285">
        <v>0</v>
      </c>
      <c r="BK21" s="285">
        <v>0</v>
      </c>
      <c r="BL21" s="285">
        <v>0</v>
      </c>
      <c r="BM21" s="285">
        <v>0</v>
      </c>
      <c r="BN21" s="285">
        <v>0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 t="s">
        <v>733</v>
      </c>
      <c r="CY21" s="285" t="s">
        <v>723</v>
      </c>
      <c r="CZ21" s="285">
        <v>11</v>
      </c>
      <c r="DA21" s="285" t="s">
        <v>852</v>
      </c>
      <c r="DB21" s="285" t="s">
        <v>715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x14ac:dyDescent="0.2">
      <c r="A22" s="285" t="s">
        <v>890</v>
      </c>
      <c r="B22" s="285" t="s">
        <v>182</v>
      </c>
      <c r="C22" s="285" t="s">
        <v>884</v>
      </c>
      <c r="D22" s="285" t="s">
        <v>744</v>
      </c>
      <c r="E22" s="285" t="s">
        <v>710</v>
      </c>
      <c r="F22" s="285" t="s">
        <v>733</v>
      </c>
      <c r="G22" s="285" t="s">
        <v>732</v>
      </c>
      <c r="H22" s="285" t="s">
        <v>721</v>
      </c>
      <c r="I22" s="285" t="s">
        <v>714</v>
      </c>
      <c r="J22" s="285" t="s">
        <v>715</v>
      </c>
      <c r="K22" s="285" t="s">
        <v>715</v>
      </c>
      <c r="L22" s="285" t="s">
        <v>715</v>
      </c>
      <c r="M22" s="285" t="s">
        <v>715</v>
      </c>
      <c r="N22" s="285" t="s">
        <v>891</v>
      </c>
      <c r="O22" s="285">
        <v>0</v>
      </c>
      <c r="P22" s="285">
        <v>0</v>
      </c>
      <c r="Q22" s="285">
        <v>0</v>
      </c>
      <c r="R22" s="285">
        <v>0</v>
      </c>
      <c r="S22" s="285">
        <v>1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0</v>
      </c>
      <c r="AH22" s="285">
        <v>0</v>
      </c>
      <c r="AI22" s="285">
        <v>0</v>
      </c>
      <c r="AJ22" s="285">
        <v>0</v>
      </c>
      <c r="AK22" s="285">
        <v>0</v>
      </c>
      <c r="AL22" s="285">
        <v>0</v>
      </c>
      <c r="AM22" s="285">
        <v>0</v>
      </c>
      <c r="AN22" s="285">
        <v>0</v>
      </c>
      <c r="AO22" s="285">
        <v>0</v>
      </c>
      <c r="AP22" s="285">
        <v>0</v>
      </c>
      <c r="AQ22" s="285">
        <v>0</v>
      </c>
      <c r="AR22" s="285">
        <v>0</v>
      </c>
      <c r="AS22" s="285">
        <v>0</v>
      </c>
      <c r="AT22" s="285">
        <v>0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 t="s">
        <v>733</v>
      </c>
      <c r="BF22" s="285" t="s">
        <v>723</v>
      </c>
      <c r="BG22" s="285">
        <v>20</v>
      </c>
      <c r="BH22" s="285" t="s">
        <v>855</v>
      </c>
      <c r="BI22" s="285" t="s">
        <v>715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>
        <v>0</v>
      </c>
      <c r="DX22" s="285">
        <v>0</v>
      </c>
      <c r="DY22" s="285">
        <v>0</v>
      </c>
      <c r="DZ22" s="285">
        <v>0</v>
      </c>
      <c r="EA22" s="285">
        <v>0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hidden="1" x14ac:dyDescent="0.2">
      <c r="A23" s="285" t="s">
        <v>892</v>
      </c>
      <c r="B23" s="285" t="s">
        <v>182</v>
      </c>
      <c r="C23" s="285" t="s">
        <v>884</v>
      </c>
      <c r="D23" s="285" t="s">
        <v>738</v>
      </c>
      <c r="E23" s="285" t="s">
        <v>13</v>
      </c>
      <c r="F23" s="285" t="s">
        <v>733</v>
      </c>
      <c r="G23" s="285" t="s">
        <v>712</v>
      </c>
      <c r="H23" s="285" t="s">
        <v>825</v>
      </c>
      <c r="I23" s="285" t="s">
        <v>714</v>
      </c>
      <c r="J23" s="285" t="s">
        <v>713</v>
      </c>
      <c r="K23" s="285" t="s">
        <v>714</v>
      </c>
      <c r="L23" s="285" t="s">
        <v>722</v>
      </c>
      <c r="M23" s="285" t="s">
        <v>715</v>
      </c>
      <c r="N23" s="285" t="s">
        <v>715</v>
      </c>
      <c r="O23" s="285">
        <v>1</v>
      </c>
      <c r="P23" s="285">
        <v>0</v>
      </c>
      <c r="Q23" s="285">
        <v>0</v>
      </c>
      <c r="R23" s="285">
        <v>0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 t="s">
        <v>733</v>
      </c>
      <c r="AL23" s="285" t="s">
        <v>723</v>
      </c>
      <c r="AM23" s="285">
        <v>21</v>
      </c>
      <c r="AN23" s="285" t="s">
        <v>731</v>
      </c>
      <c r="AO23" s="285" t="s">
        <v>715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>
        <v>0</v>
      </c>
      <c r="BA23" s="285">
        <v>0</v>
      </c>
      <c r="BB23" s="285">
        <v>0</v>
      </c>
      <c r="BC23" s="285">
        <v>0</v>
      </c>
      <c r="BD23" s="285">
        <v>0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hidden="1" x14ac:dyDescent="0.2">
      <c r="A24" s="285" t="s">
        <v>893</v>
      </c>
      <c r="B24" s="285" t="s">
        <v>182</v>
      </c>
      <c r="C24" s="285" t="s">
        <v>884</v>
      </c>
      <c r="D24" s="285" t="s">
        <v>724</v>
      </c>
      <c r="E24" s="285" t="s">
        <v>710</v>
      </c>
      <c r="F24" s="285" t="s">
        <v>725</v>
      </c>
      <c r="G24" s="285" t="s">
        <v>719</v>
      </c>
      <c r="H24" s="285" t="s">
        <v>713</v>
      </c>
      <c r="I24" s="285" t="s">
        <v>714</v>
      </c>
      <c r="J24" s="285" t="s">
        <v>715</v>
      </c>
      <c r="K24" s="285" t="s">
        <v>715</v>
      </c>
      <c r="L24" s="285" t="s">
        <v>715</v>
      </c>
      <c r="M24" s="285" t="s">
        <v>715</v>
      </c>
      <c r="N24" s="285" t="s">
        <v>715</v>
      </c>
      <c r="O24" s="285">
        <v>0</v>
      </c>
      <c r="P24" s="285">
        <v>0</v>
      </c>
      <c r="Q24" s="285">
        <v>0</v>
      </c>
      <c r="R24" s="285">
        <v>1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>
        <v>0</v>
      </c>
      <c r="AL24" s="285">
        <v>0</v>
      </c>
      <c r="AM24" s="285">
        <v>0</v>
      </c>
      <c r="AN24" s="285">
        <v>0</v>
      </c>
      <c r="AO24" s="285">
        <v>0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 t="s">
        <v>725</v>
      </c>
      <c r="BA24" s="285" t="s">
        <v>723</v>
      </c>
      <c r="BB24" s="285">
        <v>22</v>
      </c>
      <c r="BC24" s="285" t="s">
        <v>869</v>
      </c>
      <c r="BD24" s="285" t="s">
        <v>715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hidden="1" x14ac:dyDescent="0.2">
      <c r="A25" s="285" t="s">
        <v>894</v>
      </c>
      <c r="B25" s="285" t="s">
        <v>182</v>
      </c>
      <c r="C25" s="285" t="s">
        <v>884</v>
      </c>
      <c r="D25" s="285" t="s">
        <v>727</v>
      </c>
      <c r="E25" s="285" t="s">
        <v>710</v>
      </c>
      <c r="F25" s="285" t="s">
        <v>733</v>
      </c>
      <c r="G25" s="285" t="s">
        <v>732</v>
      </c>
      <c r="H25" s="285" t="s">
        <v>720</v>
      </c>
      <c r="I25" s="285" t="s">
        <v>714</v>
      </c>
      <c r="J25" s="285" t="s">
        <v>715</v>
      </c>
      <c r="K25" s="285" t="s">
        <v>715</v>
      </c>
      <c r="L25" s="285" t="s">
        <v>715</v>
      </c>
      <c r="M25" s="285" t="s">
        <v>715</v>
      </c>
      <c r="N25" s="285" t="s">
        <v>715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0</v>
      </c>
      <c r="X25" s="285">
        <v>0</v>
      </c>
      <c r="Y25" s="285">
        <v>0</v>
      </c>
      <c r="Z25" s="285">
        <v>0</v>
      </c>
      <c r="AA25" s="285">
        <v>0</v>
      </c>
      <c r="AB25" s="285">
        <v>1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>
        <v>0</v>
      </c>
      <c r="BZ25" s="285">
        <v>0</v>
      </c>
      <c r="CA25" s="285">
        <v>0</v>
      </c>
      <c r="CB25" s="285">
        <v>0</v>
      </c>
      <c r="CC25" s="285">
        <v>0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 t="s">
        <v>733</v>
      </c>
      <c r="CY25" s="285" t="s">
        <v>723</v>
      </c>
      <c r="CZ25" s="285">
        <v>11</v>
      </c>
      <c r="DA25" s="285" t="s">
        <v>854</v>
      </c>
      <c r="DB25" s="285" t="s">
        <v>715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hidden="1" x14ac:dyDescent="0.2">
      <c r="A26" s="285" t="s">
        <v>895</v>
      </c>
      <c r="B26" s="285" t="s">
        <v>182</v>
      </c>
      <c r="C26" s="285" t="s">
        <v>876</v>
      </c>
      <c r="D26" s="285" t="s">
        <v>717</v>
      </c>
      <c r="E26" s="285" t="s">
        <v>710</v>
      </c>
      <c r="F26" s="285" t="s">
        <v>733</v>
      </c>
      <c r="G26" s="285" t="s">
        <v>712</v>
      </c>
      <c r="H26" s="285" t="s">
        <v>720</v>
      </c>
      <c r="I26" s="285" t="s">
        <v>726</v>
      </c>
      <c r="J26" s="285" t="s">
        <v>715</v>
      </c>
      <c r="K26" s="285" t="s">
        <v>715</v>
      </c>
      <c r="L26" s="285" t="s">
        <v>715</v>
      </c>
      <c r="M26" s="285" t="s">
        <v>715</v>
      </c>
      <c r="N26" s="285" t="s">
        <v>715</v>
      </c>
      <c r="O26" s="285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0</v>
      </c>
      <c r="X26" s="285">
        <v>1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>
        <v>0</v>
      </c>
      <c r="BZ26" s="285">
        <v>0</v>
      </c>
      <c r="CA26" s="285">
        <v>0</v>
      </c>
      <c r="CB26" s="285">
        <v>0</v>
      </c>
      <c r="CC26" s="285">
        <v>0</v>
      </c>
      <c r="CD26" s="285" t="s">
        <v>725</v>
      </c>
      <c r="CE26" s="285" t="s">
        <v>723</v>
      </c>
      <c r="CF26" s="285">
        <v>7</v>
      </c>
      <c r="CG26" s="285" t="s">
        <v>852</v>
      </c>
      <c r="CH26" s="285" t="s">
        <v>715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x14ac:dyDescent="0.2">
      <c r="A27" s="285" t="s">
        <v>896</v>
      </c>
      <c r="B27" s="285" t="s">
        <v>182</v>
      </c>
      <c r="C27" s="285" t="s">
        <v>884</v>
      </c>
      <c r="D27" s="285" t="s">
        <v>738</v>
      </c>
      <c r="E27" s="285" t="s">
        <v>710</v>
      </c>
      <c r="F27" s="285" t="s">
        <v>733</v>
      </c>
      <c r="G27" s="285" t="s">
        <v>732</v>
      </c>
      <c r="H27" s="285" t="s">
        <v>720</v>
      </c>
      <c r="I27" s="285" t="s">
        <v>714</v>
      </c>
      <c r="J27" s="285" t="s">
        <v>715</v>
      </c>
      <c r="K27" s="285" t="s">
        <v>715</v>
      </c>
      <c r="L27" s="285" t="s">
        <v>715</v>
      </c>
      <c r="M27" s="285" t="s">
        <v>715</v>
      </c>
      <c r="N27" s="285" t="s">
        <v>897</v>
      </c>
      <c r="O27" s="285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1</v>
      </c>
      <c r="X27" s="285">
        <v>0</v>
      </c>
      <c r="Y27" s="285"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>
        <v>0</v>
      </c>
      <c r="AL27" s="285">
        <v>0</v>
      </c>
      <c r="AM27" s="285">
        <v>0</v>
      </c>
      <c r="AN27" s="285">
        <v>0</v>
      </c>
      <c r="AO27" s="285">
        <v>0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 t="s">
        <v>733</v>
      </c>
      <c r="BZ27" s="285" t="s">
        <v>723</v>
      </c>
      <c r="CA27" s="285">
        <v>10</v>
      </c>
      <c r="CB27" s="285" t="s">
        <v>855</v>
      </c>
      <c r="CC27" s="285" t="s">
        <v>715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>
        <v>0</v>
      </c>
      <c r="CO27" s="285">
        <v>0</v>
      </c>
      <c r="CP27" s="285">
        <v>0</v>
      </c>
      <c r="CQ27" s="285">
        <v>0</v>
      </c>
      <c r="CR27" s="285">
        <v>0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hidden="1" x14ac:dyDescent="0.2">
      <c r="A28" s="285" t="s">
        <v>898</v>
      </c>
      <c r="B28" s="285" t="s">
        <v>182</v>
      </c>
      <c r="C28" s="285" t="s">
        <v>884</v>
      </c>
      <c r="D28" s="285" t="s">
        <v>727</v>
      </c>
      <c r="E28" s="285" t="s">
        <v>710</v>
      </c>
      <c r="F28" s="285" t="s">
        <v>711</v>
      </c>
      <c r="G28" s="285" t="s">
        <v>712</v>
      </c>
      <c r="H28" s="285" t="s">
        <v>713</v>
      </c>
      <c r="I28" s="285" t="s">
        <v>714</v>
      </c>
      <c r="J28" s="285" t="s">
        <v>715</v>
      </c>
      <c r="K28" s="285" t="s">
        <v>715</v>
      </c>
      <c r="L28" s="285" t="s">
        <v>715</v>
      </c>
      <c r="M28" s="285" t="s">
        <v>715</v>
      </c>
      <c r="N28" s="285" t="s">
        <v>715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1</v>
      </c>
      <c r="AA28" s="285">
        <v>0</v>
      </c>
      <c r="AB28" s="285">
        <v>0</v>
      </c>
      <c r="AC28" s="285">
        <v>0</v>
      </c>
      <c r="AD28" s="285">
        <v>0</v>
      </c>
      <c r="AE28" s="285">
        <v>0</v>
      </c>
      <c r="AF28" s="285">
        <v>0</v>
      </c>
      <c r="AG28" s="285">
        <v>0</v>
      </c>
      <c r="AH28" s="285">
        <v>0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 t="s">
        <v>728</v>
      </c>
      <c r="CO28" s="285" t="s">
        <v>723</v>
      </c>
      <c r="CP28" s="285">
        <v>10</v>
      </c>
      <c r="CQ28" s="285" t="s">
        <v>852</v>
      </c>
      <c r="CR28" s="285" t="s">
        <v>715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>
        <v>0</v>
      </c>
      <c r="DD28" s="285">
        <v>0</v>
      </c>
      <c r="DE28" s="285">
        <v>0</v>
      </c>
      <c r="DF28" s="285">
        <v>0</v>
      </c>
      <c r="DG28" s="285">
        <v>0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>
        <v>0</v>
      </c>
      <c r="DS28" s="285">
        <v>0</v>
      </c>
      <c r="DT28" s="285">
        <v>0</v>
      </c>
      <c r="DU28" s="285">
        <v>0</v>
      </c>
      <c r="DV28" s="285">
        <v>0</v>
      </c>
      <c r="DW28" s="285">
        <v>0</v>
      </c>
      <c r="DX28" s="285">
        <v>0</v>
      </c>
      <c r="DY28" s="285">
        <v>0</v>
      </c>
      <c r="DZ28" s="285">
        <v>0</v>
      </c>
      <c r="EA28" s="285">
        <v>0</v>
      </c>
      <c r="EB28" s="285">
        <v>0</v>
      </c>
      <c r="EC28" s="285">
        <v>0</v>
      </c>
      <c r="ED28" s="285">
        <v>0</v>
      </c>
      <c r="EE28" s="285">
        <v>0</v>
      </c>
      <c r="EF28" s="285">
        <v>0</v>
      </c>
    </row>
    <row r="29" spans="1:136" customFormat="1" hidden="1" x14ac:dyDescent="0.2">
      <c r="A29" s="285" t="s">
        <v>899</v>
      </c>
      <c r="B29" s="285" t="s">
        <v>182</v>
      </c>
      <c r="C29" s="285" t="s">
        <v>876</v>
      </c>
      <c r="D29" s="285" t="s">
        <v>739</v>
      </c>
      <c r="E29" s="285" t="s">
        <v>860</v>
      </c>
      <c r="F29" s="285" t="s">
        <v>728</v>
      </c>
      <c r="G29" s="285" t="s">
        <v>719</v>
      </c>
      <c r="H29" s="285" t="s">
        <v>720</v>
      </c>
      <c r="I29" s="285" t="s">
        <v>714</v>
      </c>
      <c r="J29" s="285" t="s">
        <v>720</v>
      </c>
      <c r="K29" s="285" t="s">
        <v>714</v>
      </c>
      <c r="L29" s="285" t="s">
        <v>722</v>
      </c>
      <c r="M29" s="285" t="s">
        <v>715</v>
      </c>
      <c r="N29" s="285" t="s">
        <v>715</v>
      </c>
      <c r="O29" s="285">
        <v>0</v>
      </c>
      <c r="P29" s="285">
        <v>1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 t="s">
        <v>728</v>
      </c>
      <c r="AQ29" s="285" t="s">
        <v>723</v>
      </c>
      <c r="AR29" s="285">
        <v>9</v>
      </c>
      <c r="AS29" s="285" t="s">
        <v>855</v>
      </c>
      <c r="AT29" s="285" t="s">
        <v>715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hidden="1" x14ac:dyDescent="0.2">
      <c r="A30" s="285" t="s">
        <v>900</v>
      </c>
      <c r="B30" s="285" t="s">
        <v>182</v>
      </c>
      <c r="C30" s="285" t="s">
        <v>884</v>
      </c>
      <c r="D30" s="285" t="s">
        <v>744</v>
      </c>
      <c r="E30" s="285" t="s">
        <v>710</v>
      </c>
      <c r="F30" s="285" t="s">
        <v>733</v>
      </c>
      <c r="G30" s="285" t="s">
        <v>732</v>
      </c>
      <c r="H30" s="285" t="s">
        <v>713</v>
      </c>
      <c r="I30" s="285" t="s">
        <v>714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0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1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>
        <v>0</v>
      </c>
      <c r="AL30" s="285">
        <v>0</v>
      </c>
      <c r="AM30" s="285">
        <v>0</v>
      </c>
      <c r="AN30" s="285">
        <v>0</v>
      </c>
      <c r="AO30" s="285">
        <v>0</v>
      </c>
      <c r="AP30" s="285">
        <v>0</v>
      </c>
      <c r="AQ30" s="285">
        <v>0</v>
      </c>
      <c r="AR30" s="285">
        <v>0</v>
      </c>
      <c r="AS30" s="285">
        <v>0</v>
      </c>
      <c r="AT30" s="285">
        <v>0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 t="s">
        <v>733</v>
      </c>
      <c r="BZ30" s="285" t="s">
        <v>723</v>
      </c>
      <c r="CA30" s="285">
        <v>19</v>
      </c>
      <c r="CB30" s="285" t="s">
        <v>854</v>
      </c>
      <c r="CC30" s="285" t="s">
        <v>715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hidden="1" x14ac:dyDescent="0.2">
      <c r="A31" s="285" t="s">
        <v>901</v>
      </c>
      <c r="B31" s="285" t="s">
        <v>182</v>
      </c>
      <c r="C31" s="285" t="s">
        <v>884</v>
      </c>
      <c r="D31" s="285" t="s">
        <v>727</v>
      </c>
      <c r="E31" s="285" t="s">
        <v>13</v>
      </c>
      <c r="F31" s="285" t="s">
        <v>711</v>
      </c>
      <c r="G31" s="285" t="s">
        <v>712</v>
      </c>
      <c r="H31" s="285" t="s">
        <v>713</v>
      </c>
      <c r="I31" s="285" t="s">
        <v>714</v>
      </c>
      <c r="J31" s="285" t="s">
        <v>715</v>
      </c>
      <c r="K31" s="285" t="s">
        <v>715</v>
      </c>
      <c r="L31" s="285" t="s">
        <v>715</v>
      </c>
      <c r="M31" s="285" t="s">
        <v>715</v>
      </c>
      <c r="N31" s="285" t="s">
        <v>715</v>
      </c>
      <c r="O31" s="285">
        <v>1</v>
      </c>
      <c r="P31" s="285">
        <v>0</v>
      </c>
      <c r="Q31" s="285">
        <v>0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 t="s">
        <v>711</v>
      </c>
      <c r="AL31" s="285" t="s">
        <v>723</v>
      </c>
      <c r="AM31" s="285">
        <v>21</v>
      </c>
      <c r="AN31" s="285" t="s">
        <v>731</v>
      </c>
      <c r="AO31" s="285" t="s">
        <v>715</v>
      </c>
      <c r="AP31" s="285">
        <v>0</v>
      </c>
      <c r="AQ31" s="285">
        <v>0</v>
      </c>
      <c r="AR31" s="285">
        <v>0</v>
      </c>
      <c r="AS31" s="285">
        <v>0</v>
      </c>
      <c r="AT31" s="285">
        <v>0</v>
      </c>
      <c r="AU31" s="285">
        <v>0</v>
      </c>
      <c r="AV31" s="285">
        <v>0</v>
      </c>
      <c r="AW31" s="285">
        <v>0</v>
      </c>
      <c r="AX31" s="285">
        <v>0</v>
      </c>
      <c r="AY31" s="285">
        <v>0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hidden="1" x14ac:dyDescent="0.2">
      <c r="A32" s="285" t="s">
        <v>902</v>
      </c>
      <c r="B32" s="285" t="s">
        <v>182</v>
      </c>
      <c r="C32" s="285" t="s">
        <v>884</v>
      </c>
      <c r="D32" s="285" t="s">
        <v>737</v>
      </c>
      <c r="E32" s="285" t="s">
        <v>13</v>
      </c>
      <c r="F32" s="285" t="s">
        <v>711</v>
      </c>
      <c r="G32" s="285" t="s">
        <v>712</v>
      </c>
      <c r="H32" s="285" t="s">
        <v>713</v>
      </c>
      <c r="I32" s="285" t="s">
        <v>714</v>
      </c>
      <c r="J32" s="285" t="s">
        <v>715</v>
      </c>
      <c r="K32" s="285" t="s">
        <v>715</v>
      </c>
      <c r="L32" s="285" t="s">
        <v>715</v>
      </c>
      <c r="M32" s="285" t="s">
        <v>715</v>
      </c>
      <c r="N32" s="285" t="s">
        <v>715</v>
      </c>
      <c r="O32" s="285">
        <v>1</v>
      </c>
      <c r="P32" s="285">
        <v>0</v>
      </c>
      <c r="Q32" s="285">
        <v>0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 t="s">
        <v>711</v>
      </c>
      <c r="AL32" s="285" t="s">
        <v>723</v>
      </c>
      <c r="AM32" s="285">
        <v>1</v>
      </c>
      <c r="AN32" s="285" t="s">
        <v>731</v>
      </c>
      <c r="AO32" s="285" t="s">
        <v>715</v>
      </c>
      <c r="AP32" s="285">
        <v>0</v>
      </c>
      <c r="AQ32" s="285">
        <v>0</v>
      </c>
      <c r="AR32" s="285">
        <v>0</v>
      </c>
      <c r="AS32" s="285">
        <v>0</v>
      </c>
      <c r="AT32" s="285">
        <v>0</v>
      </c>
      <c r="AU32" s="285">
        <v>0</v>
      </c>
      <c r="AV32" s="285">
        <v>0</v>
      </c>
      <c r="AW32" s="285">
        <v>0</v>
      </c>
      <c r="AX32" s="285">
        <v>0</v>
      </c>
      <c r="AY32" s="285">
        <v>0</v>
      </c>
      <c r="AZ32" s="285">
        <v>0</v>
      </c>
      <c r="BA32" s="285">
        <v>0</v>
      </c>
      <c r="BB32" s="285">
        <v>0</v>
      </c>
      <c r="BC32" s="285">
        <v>0</v>
      </c>
      <c r="BD32" s="285">
        <v>0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>
        <v>0</v>
      </c>
      <c r="DI32" s="285">
        <v>0</v>
      </c>
      <c r="DJ32" s="285">
        <v>0</v>
      </c>
      <c r="DK32" s="285">
        <v>0</v>
      </c>
      <c r="DL32" s="285">
        <v>0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hidden="1" x14ac:dyDescent="0.2">
      <c r="A33" s="285" t="s">
        <v>903</v>
      </c>
      <c r="B33" s="285" t="s">
        <v>182</v>
      </c>
      <c r="C33" s="285" t="s">
        <v>884</v>
      </c>
      <c r="D33" s="285" t="s">
        <v>709</v>
      </c>
      <c r="E33" s="285" t="s">
        <v>710</v>
      </c>
      <c r="F33" s="285" t="s">
        <v>711</v>
      </c>
      <c r="G33" s="285" t="s">
        <v>732</v>
      </c>
      <c r="H33" s="285" t="s">
        <v>713</v>
      </c>
      <c r="I33" s="285" t="s">
        <v>714</v>
      </c>
      <c r="J33" s="285" t="s">
        <v>715</v>
      </c>
      <c r="K33" s="285" t="s">
        <v>715</v>
      </c>
      <c r="L33" s="285" t="s">
        <v>715</v>
      </c>
      <c r="M33" s="285" t="s">
        <v>715</v>
      </c>
      <c r="N33" s="285" t="s">
        <v>715</v>
      </c>
      <c r="O33" s="285">
        <v>0</v>
      </c>
      <c r="P33" s="285">
        <v>1</v>
      </c>
      <c r="Q33" s="285">
        <v>0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 t="s">
        <v>711</v>
      </c>
      <c r="AQ33" s="285" t="s">
        <v>723</v>
      </c>
      <c r="AR33" s="285">
        <v>17</v>
      </c>
      <c r="AS33" s="285" t="s">
        <v>852</v>
      </c>
      <c r="AT33" s="285" t="s">
        <v>715</v>
      </c>
      <c r="AU33" s="285">
        <v>0</v>
      </c>
      <c r="AV33" s="285">
        <v>0</v>
      </c>
      <c r="AW33" s="285">
        <v>0</v>
      </c>
      <c r="AX33" s="285">
        <v>0</v>
      </c>
      <c r="AY33" s="285">
        <v>0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>
        <v>0</v>
      </c>
      <c r="BF33" s="285">
        <v>0</v>
      </c>
      <c r="BG33" s="285">
        <v>0</v>
      </c>
      <c r="BH33" s="285">
        <v>0</v>
      </c>
      <c r="BI33" s="285">
        <v>0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>
        <v>0</v>
      </c>
      <c r="BZ33" s="285">
        <v>0</v>
      </c>
      <c r="CA33" s="285">
        <v>0</v>
      </c>
      <c r="CB33" s="285">
        <v>0</v>
      </c>
      <c r="CC33" s="285">
        <v>0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>
        <v>0</v>
      </c>
      <c r="CY33" s="285">
        <v>0</v>
      </c>
      <c r="CZ33" s="285">
        <v>0</v>
      </c>
      <c r="DA33" s="285">
        <v>0</v>
      </c>
      <c r="DB33" s="285">
        <v>0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hidden="1" x14ac:dyDescent="0.2">
      <c r="A34" s="285" t="s">
        <v>904</v>
      </c>
      <c r="B34" s="285" t="s">
        <v>182</v>
      </c>
      <c r="C34" s="285" t="s">
        <v>876</v>
      </c>
      <c r="D34" s="285" t="s">
        <v>727</v>
      </c>
      <c r="E34" s="285" t="s">
        <v>905</v>
      </c>
      <c r="F34" s="285" t="s">
        <v>711</v>
      </c>
      <c r="G34" s="285" t="s">
        <v>712</v>
      </c>
      <c r="H34" s="285" t="s">
        <v>853</v>
      </c>
      <c r="I34" s="285" t="s">
        <v>714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1</v>
      </c>
      <c r="P34" s="285">
        <v>0</v>
      </c>
      <c r="Q34" s="285">
        <v>0</v>
      </c>
      <c r="R34" s="285">
        <v>0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 t="s">
        <v>711</v>
      </c>
      <c r="AL34" s="285" t="s">
        <v>723</v>
      </c>
      <c r="AM34" s="285">
        <v>22</v>
      </c>
      <c r="AN34" s="285" t="s">
        <v>731</v>
      </c>
      <c r="AO34" s="285" t="s">
        <v>715</v>
      </c>
      <c r="AP34" s="285">
        <v>0</v>
      </c>
      <c r="AQ34" s="285">
        <v>0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>
        <v>0</v>
      </c>
      <c r="BA34" s="285">
        <v>0</v>
      </c>
      <c r="BB34" s="285">
        <v>0</v>
      </c>
      <c r="BC34" s="285">
        <v>0</v>
      </c>
      <c r="BD34" s="285">
        <v>0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hidden="1" x14ac:dyDescent="0.2">
      <c r="A35" s="285" t="s">
        <v>906</v>
      </c>
      <c r="B35" s="285" t="s">
        <v>182</v>
      </c>
      <c r="C35" s="285" t="s">
        <v>876</v>
      </c>
      <c r="D35" s="285" t="s">
        <v>742</v>
      </c>
      <c r="E35" s="285" t="s">
        <v>710</v>
      </c>
      <c r="F35" s="285" t="s">
        <v>743</v>
      </c>
      <c r="G35" s="285" t="s">
        <v>719</v>
      </c>
      <c r="H35" s="285" t="s">
        <v>715</v>
      </c>
      <c r="I35" s="285" t="s">
        <v>715</v>
      </c>
      <c r="J35" s="285" t="s">
        <v>715</v>
      </c>
      <c r="K35" s="285" t="s">
        <v>715</v>
      </c>
      <c r="L35" s="285" t="s">
        <v>715</v>
      </c>
      <c r="M35" s="285" t="s">
        <v>856</v>
      </c>
      <c r="N35" s="285" t="s">
        <v>715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0</v>
      </c>
      <c r="X35" s="285">
        <v>0</v>
      </c>
      <c r="Y35" s="285">
        <v>1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>
        <v>0</v>
      </c>
      <c r="AV35" s="285">
        <v>0</v>
      </c>
      <c r="AW35" s="285">
        <v>0</v>
      </c>
      <c r="AX35" s="285">
        <v>0</v>
      </c>
      <c r="AY35" s="285">
        <v>0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>
        <v>0</v>
      </c>
      <c r="BK35" s="285">
        <v>0</v>
      </c>
      <c r="BL35" s="285">
        <v>0</v>
      </c>
      <c r="BM35" s="285">
        <v>0</v>
      </c>
      <c r="BN35" s="285">
        <v>0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>
        <v>0</v>
      </c>
      <c r="BZ35" s="285">
        <v>0</v>
      </c>
      <c r="CA35" s="285">
        <v>0</v>
      </c>
      <c r="CB35" s="285">
        <v>0</v>
      </c>
      <c r="CC35" s="285">
        <v>0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 t="s">
        <v>743</v>
      </c>
      <c r="CJ35" s="285" t="s">
        <v>740</v>
      </c>
      <c r="CK35" s="285">
        <v>12</v>
      </c>
      <c r="CL35" s="285" t="s">
        <v>852</v>
      </c>
      <c r="CM35" s="285" t="s">
        <v>715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>
        <v>0</v>
      </c>
      <c r="DS35" s="285">
        <v>0</v>
      </c>
      <c r="DT35" s="285">
        <v>0</v>
      </c>
      <c r="DU35" s="285">
        <v>0</v>
      </c>
      <c r="DV35" s="285">
        <v>0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hidden="1" x14ac:dyDescent="0.2">
      <c r="A36" s="285" t="s">
        <v>907</v>
      </c>
      <c r="B36" s="285" t="s">
        <v>182</v>
      </c>
      <c r="C36" s="285" t="s">
        <v>876</v>
      </c>
      <c r="D36" s="285" t="s">
        <v>717</v>
      </c>
      <c r="E36" s="285" t="s">
        <v>710</v>
      </c>
      <c r="F36" s="285" t="s">
        <v>730</v>
      </c>
      <c r="G36" s="285" t="s">
        <v>732</v>
      </c>
      <c r="H36" s="285" t="s">
        <v>713</v>
      </c>
      <c r="I36" s="285" t="s">
        <v>714</v>
      </c>
      <c r="J36" s="285" t="s">
        <v>715</v>
      </c>
      <c r="K36" s="285" t="s">
        <v>715</v>
      </c>
      <c r="L36" s="285" t="s">
        <v>715</v>
      </c>
      <c r="M36" s="285" t="s">
        <v>715</v>
      </c>
      <c r="N36" s="285" t="s">
        <v>715</v>
      </c>
      <c r="O36" s="285">
        <v>0</v>
      </c>
      <c r="P36" s="285">
        <v>0</v>
      </c>
      <c r="Q36" s="285">
        <v>0</v>
      </c>
      <c r="R36" s="285">
        <v>1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>
        <v>0</v>
      </c>
      <c r="AQ36" s="285">
        <v>0</v>
      </c>
      <c r="AR36" s="285">
        <v>0</v>
      </c>
      <c r="AS36" s="285">
        <v>0</v>
      </c>
      <c r="AT36" s="285">
        <v>0</v>
      </c>
      <c r="AU36" s="285">
        <v>0</v>
      </c>
      <c r="AV36" s="285">
        <v>0</v>
      </c>
      <c r="AW36" s="285">
        <v>0</v>
      </c>
      <c r="AX36" s="285">
        <v>0</v>
      </c>
      <c r="AY36" s="285">
        <v>0</v>
      </c>
      <c r="AZ36" s="285" t="s">
        <v>730</v>
      </c>
      <c r="BA36" s="285" t="s">
        <v>723</v>
      </c>
      <c r="BB36" s="285">
        <v>3</v>
      </c>
      <c r="BC36" s="285" t="s">
        <v>869</v>
      </c>
      <c r="BD36" s="285" t="s">
        <v>715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>
        <v>0</v>
      </c>
      <c r="CE36" s="285">
        <v>0</v>
      </c>
      <c r="CF36" s="285">
        <v>0</v>
      </c>
      <c r="CG36" s="285">
        <v>0</v>
      </c>
      <c r="CH36" s="285">
        <v>0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>
        <v>0</v>
      </c>
      <c r="DS36" s="285">
        <v>0</v>
      </c>
      <c r="DT36" s="285">
        <v>0</v>
      </c>
      <c r="DU36" s="285">
        <v>0</v>
      </c>
      <c r="DV36" s="285">
        <v>0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hidden="1" x14ac:dyDescent="0.2">
      <c r="A37" s="285" t="s">
        <v>908</v>
      </c>
      <c r="B37" s="285" t="s">
        <v>182</v>
      </c>
      <c r="C37" s="285" t="s">
        <v>876</v>
      </c>
      <c r="D37" s="285" t="s">
        <v>738</v>
      </c>
      <c r="E37" s="285" t="s">
        <v>710</v>
      </c>
      <c r="F37" s="285" t="s">
        <v>733</v>
      </c>
      <c r="G37" s="285" t="s">
        <v>719</v>
      </c>
      <c r="H37" s="285" t="s">
        <v>720</v>
      </c>
      <c r="I37" s="285" t="s">
        <v>714</v>
      </c>
      <c r="J37" s="285" t="s">
        <v>713</v>
      </c>
      <c r="K37" s="285" t="s">
        <v>726</v>
      </c>
      <c r="L37" s="285" t="s">
        <v>715</v>
      </c>
      <c r="M37" s="285" t="s">
        <v>715</v>
      </c>
      <c r="N37" s="285" t="s">
        <v>715</v>
      </c>
      <c r="O37" s="285">
        <v>0</v>
      </c>
      <c r="P37" s="285">
        <v>1</v>
      </c>
      <c r="Q37" s="285">
        <v>0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 t="s">
        <v>733</v>
      </c>
      <c r="AQ37" s="285" t="s">
        <v>723</v>
      </c>
      <c r="AR37" s="285">
        <v>20</v>
      </c>
      <c r="AS37" s="285" t="s">
        <v>852</v>
      </c>
      <c r="AT37" s="285" t="s">
        <v>729</v>
      </c>
      <c r="AU37" s="285">
        <v>0</v>
      </c>
      <c r="AV37" s="285">
        <v>0</v>
      </c>
      <c r="AW37" s="285">
        <v>0</v>
      </c>
      <c r="AX37" s="285">
        <v>0</v>
      </c>
      <c r="AY37" s="285">
        <v>0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hidden="1" x14ac:dyDescent="0.2">
      <c r="A38" s="285" t="s">
        <v>909</v>
      </c>
      <c r="B38" s="285" t="s">
        <v>182</v>
      </c>
      <c r="C38" s="285" t="s">
        <v>876</v>
      </c>
      <c r="D38" s="285" t="s">
        <v>738</v>
      </c>
      <c r="E38" s="285" t="s">
        <v>13</v>
      </c>
      <c r="F38" s="285" t="s">
        <v>733</v>
      </c>
      <c r="G38" s="285" t="s">
        <v>732</v>
      </c>
      <c r="H38" s="285" t="s">
        <v>825</v>
      </c>
      <c r="I38" s="285" t="s">
        <v>714</v>
      </c>
      <c r="J38" s="285" t="s">
        <v>715</v>
      </c>
      <c r="K38" s="285" t="s">
        <v>715</v>
      </c>
      <c r="L38" s="285" t="s">
        <v>715</v>
      </c>
      <c r="M38" s="285" t="s">
        <v>715</v>
      </c>
      <c r="N38" s="285" t="s">
        <v>715</v>
      </c>
      <c r="O38" s="285">
        <v>1</v>
      </c>
      <c r="P38" s="285">
        <v>0</v>
      </c>
      <c r="Q38" s="285">
        <v>0</v>
      </c>
      <c r="R38" s="285">
        <v>0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 t="s">
        <v>733</v>
      </c>
      <c r="AL38" s="285" t="s">
        <v>723</v>
      </c>
      <c r="AM38" s="285">
        <v>19</v>
      </c>
      <c r="AN38" s="285" t="s">
        <v>731</v>
      </c>
      <c r="AO38" s="285" t="s">
        <v>715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>
        <v>0</v>
      </c>
      <c r="BA38" s="285">
        <v>0</v>
      </c>
      <c r="BB38" s="285">
        <v>0</v>
      </c>
      <c r="BC38" s="285">
        <v>0</v>
      </c>
      <c r="BD38" s="285">
        <v>0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>
        <v>0</v>
      </c>
      <c r="CE38" s="285">
        <v>0</v>
      </c>
      <c r="CF38" s="285">
        <v>0</v>
      </c>
      <c r="CG38" s="285">
        <v>0</v>
      </c>
      <c r="CH38" s="285">
        <v>0</v>
      </c>
      <c r="CI38" s="285">
        <v>0</v>
      </c>
      <c r="CJ38" s="285">
        <v>0</v>
      </c>
      <c r="CK38" s="285">
        <v>0</v>
      </c>
      <c r="CL38" s="285">
        <v>0</v>
      </c>
      <c r="CM38" s="285">
        <v>0</v>
      </c>
      <c r="CN38" s="285">
        <v>0</v>
      </c>
      <c r="CO38" s="285">
        <v>0</v>
      </c>
      <c r="CP38" s="285">
        <v>0</v>
      </c>
      <c r="CQ38" s="285">
        <v>0</v>
      </c>
      <c r="CR38" s="285">
        <v>0</v>
      </c>
      <c r="CS38" s="285">
        <v>0</v>
      </c>
      <c r="CT38" s="285">
        <v>0</v>
      </c>
      <c r="CU38" s="285">
        <v>0</v>
      </c>
      <c r="CV38" s="285">
        <v>0</v>
      </c>
      <c r="CW38" s="285">
        <v>0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hidden="1" x14ac:dyDescent="0.2">
      <c r="A39" s="285" t="s">
        <v>910</v>
      </c>
      <c r="B39" s="285" t="s">
        <v>182</v>
      </c>
      <c r="C39" s="285" t="s">
        <v>876</v>
      </c>
      <c r="D39" s="285" t="s">
        <v>737</v>
      </c>
      <c r="E39" s="285" t="s">
        <v>710</v>
      </c>
      <c r="F39" s="285" t="s">
        <v>728</v>
      </c>
      <c r="G39" s="285" t="s">
        <v>719</v>
      </c>
      <c r="H39" s="285" t="s">
        <v>721</v>
      </c>
      <c r="I39" s="285" t="s">
        <v>714</v>
      </c>
      <c r="J39" s="285" t="s">
        <v>721</v>
      </c>
      <c r="K39" s="285" t="s">
        <v>714</v>
      </c>
      <c r="L39" s="285" t="s">
        <v>715</v>
      </c>
      <c r="M39" s="285" t="s">
        <v>715</v>
      </c>
      <c r="N39" s="285" t="s">
        <v>715</v>
      </c>
      <c r="O39" s="285">
        <v>0</v>
      </c>
      <c r="P39" s="285">
        <v>0</v>
      </c>
      <c r="Q39" s="285">
        <v>0</v>
      </c>
      <c r="R39" s="285">
        <v>0</v>
      </c>
      <c r="S39" s="285">
        <v>1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>
        <v>0</v>
      </c>
      <c r="AL39" s="285">
        <v>0</v>
      </c>
      <c r="AM39" s="285">
        <v>0</v>
      </c>
      <c r="AN39" s="285">
        <v>0</v>
      </c>
      <c r="AO39" s="285">
        <v>0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 t="s">
        <v>728</v>
      </c>
      <c r="BF39" s="285" t="s">
        <v>723</v>
      </c>
      <c r="BG39" s="285">
        <v>17</v>
      </c>
      <c r="BH39" s="285" t="s">
        <v>854</v>
      </c>
      <c r="BI39" s="285" t="s">
        <v>827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hidden="1" x14ac:dyDescent="0.2">
      <c r="A40" s="285" t="s">
        <v>911</v>
      </c>
      <c r="B40" s="285" t="s">
        <v>182</v>
      </c>
      <c r="C40" s="285" t="s">
        <v>876</v>
      </c>
      <c r="D40" s="285" t="s">
        <v>727</v>
      </c>
      <c r="E40" s="285" t="s">
        <v>710</v>
      </c>
      <c r="F40" s="285" t="s">
        <v>733</v>
      </c>
      <c r="G40" s="285" t="s">
        <v>732</v>
      </c>
      <c r="H40" s="285" t="s">
        <v>720</v>
      </c>
      <c r="I40" s="285" t="s">
        <v>714</v>
      </c>
      <c r="J40" s="285" t="s">
        <v>715</v>
      </c>
      <c r="K40" s="285" t="s">
        <v>715</v>
      </c>
      <c r="L40" s="285" t="s">
        <v>715</v>
      </c>
      <c r="M40" s="285" t="s">
        <v>715</v>
      </c>
      <c r="N40" s="285" t="s">
        <v>715</v>
      </c>
      <c r="O40" s="285">
        <v>0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1</v>
      </c>
      <c r="AH40" s="285">
        <v>0</v>
      </c>
      <c r="AI40" s="285">
        <v>0</v>
      </c>
      <c r="AJ40" s="285">
        <v>0</v>
      </c>
      <c r="AK40" s="285">
        <v>0</v>
      </c>
      <c r="AL40" s="285">
        <v>0</v>
      </c>
      <c r="AM40" s="285">
        <v>0</v>
      </c>
      <c r="AN40" s="285">
        <v>0</v>
      </c>
      <c r="AO40" s="285">
        <v>0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>
        <v>0</v>
      </c>
      <c r="DD40" s="285">
        <v>0</v>
      </c>
      <c r="DE40" s="285">
        <v>0</v>
      </c>
      <c r="DF40" s="285">
        <v>0</v>
      </c>
      <c r="DG40" s="285">
        <v>0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 t="s">
        <v>733</v>
      </c>
      <c r="DX40" s="285" t="s">
        <v>795</v>
      </c>
      <c r="DY40" s="285">
        <v>9</v>
      </c>
      <c r="DZ40" s="285" t="s">
        <v>852</v>
      </c>
      <c r="EA40" s="285" t="s">
        <v>715</v>
      </c>
      <c r="EB40" s="285">
        <v>0</v>
      </c>
      <c r="EC40" s="285">
        <v>0</v>
      </c>
      <c r="ED40" s="285">
        <v>0</v>
      </c>
      <c r="EE40" s="285">
        <v>0</v>
      </c>
      <c r="EF40" s="285">
        <v>0</v>
      </c>
    </row>
    <row r="41" spans="1:136" customFormat="1" hidden="1" x14ac:dyDescent="0.2">
      <c r="A41" s="285" t="s">
        <v>912</v>
      </c>
      <c r="B41" s="285" t="s">
        <v>182</v>
      </c>
      <c r="C41" s="285" t="s">
        <v>876</v>
      </c>
      <c r="D41" s="285" t="s">
        <v>742</v>
      </c>
      <c r="E41" s="285" t="s">
        <v>13</v>
      </c>
      <c r="F41" s="285" t="s">
        <v>735</v>
      </c>
      <c r="G41" s="285" t="s">
        <v>719</v>
      </c>
      <c r="H41" s="285" t="s">
        <v>715</v>
      </c>
      <c r="I41" s="285" t="s">
        <v>715</v>
      </c>
      <c r="J41" s="285" t="s">
        <v>715</v>
      </c>
      <c r="K41" s="285" t="s">
        <v>715</v>
      </c>
      <c r="L41" s="285" t="s">
        <v>715</v>
      </c>
      <c r="M41" s="285" t="s">
        <v>715</v>
      </c>
      <c r="N41" s="285" t="s">
        <v>715</v>
      </c>
      <c r="O41" s="285">
        <v>1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0</v>
      </c>
      <c r="AH41" s="285">
        <v>0</v>
      </c>
      <c r="AI41" s="285">
        <v>0</v>
      </c>
      <c r="AJ41" s="285">
        <v>0</v>
      </c>
      <c r="AK41" s="285" t="s">
        <v>735</v>
      </c>
      <c r="AL41" s="285" t="s">
        <v>723</v>
      </c>
      <c r="AM41" s="285">
        <v>1</v>
      </c>
      <c r="AN41" s="285" t="s">
        <v>731</v>
      </c>
      <c r="AO41" s="285" t="s">
        <v>715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hidden="1" x14ac:dyDescent="0.2">
      <c r="A42" s="285" t="s">
        <v>913</v>
      </c>
      <c r="B42" s="285" t="s">
        <v>182</v>
      </c>
      <c r="C42" s="285" t="s">
        <v>876</v>
      </c>
      <c r="D42" s="285" t="s">
        <v>744</v>
      </c>
      <c r="E42" s="285" t="s">
        <v>710</v>
      </c>
      <c r="F42" s="285" t="s">
        <v>735</v>
      </c>
      <c r="G42" s="285" t="s">
        <v>719</v>
      </c>
      <c r="H42" s="285" t="s">
        <v>715</v>
      </c>
      <c r="I42" s="285" t="s">
        <v>715</v>
      </c>
      <c r="J42" s="285" t="s">
        <v>713</v>
      </c>
      <c r="K42" s="285" t="s">
        <v>726</v>
      </c>
      <c r="L42" s="285" t="s">
        <v>715</v>
      </c>
      <c r="M42" s="285" t="s">
        <v>715</v>
      </c>
      <c r="N42" s="285" t="s">
        <v>715</v>
      </c>
      <c r="O42" s="285">
        <v>0</v>
      </c>
      <c r="P42" s="285">
        <v>0</v>
      </c>
      <c r="Q42" s="285">
        <v>0</v>
      </c>
      <c r="R42" s="285">
        <v>0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1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>
        <v>0</v>
      </c>
      <c r="BA42" s="285">
        <v>0</v>
      </c>
      <c r="BB42" s="285">
        <v>0</v>
      </c>
      <c r="BC42" s="285">
        <v>0</v>
      </c>
      <c r="BD42" s="285">
        <v>0</v>
      </c>
      <c r="BE42" s="285">
        <v>0</v>
      </c>
      <c r="BF42" s="285">
        <v>0</v>
      </c>
      <c r="BG42" s="285">
        <v>0</v>
      </c>
      <c r="BH42" s="285">
        <v>0</v>
      </c>
      <c r="BI42" s="285">
        <v>0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>
        <v>0</v>
      </c>
      <c r="CT42" s="285">
        <v>0</v>
      </c>
      <c r="CU42" s="285">
        <v>0</v>
      </c>
      <c r="CV42" s="285">
        <v>0</v>
      </c>
      <c r="CW42" s="285">
        <v>0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 t="s">
        <v>735</v>
      </c>
      <c r="DD42" s="285" t="s">
        <v>723</v>
      </c>
      <c r="DE42" s="285">
        <v>9</v>
      </c>
      <c r="DF42" s="285" t="s">
        <v>854</v>
      </c>
      <c r="DG42" s="285" t="s">
        <v>715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>
        <v>0</v>
      </c>
      <c r="DX42" s="285">
        <v>0</v>
      </c>
      <c r="DY42" s="285">
        <v>0</v>
      </c>
      <c r="DZ42" s="285">
        <v>0</v>
      </c>
      <c r="EA42" s="285">
        <v>0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hidden="1" x14ac:dyDescent="0.2">
      <c r="A43" s="285" t="s">
        <v>914</v>
      </c>
      <c r="B43" s="285" t="s">
        <v>182</v>
      </c>
      <c r="C43" s="285" t="s">
        <v>915</v>
      </c>
      <c r="D43" s="285" t="s">
        <v>737</v>
      </c>
      <c r="E43" s="285" t="s">
        <v>710</v>
      </c>
      <c r="F43" s="285" t="s">
        <v>711</v>
      </c>
      <c r="G43" s="285" t="s">
        <v>719</v>
      </c>
      <c r="H43" s="285" t="s">
        <v>721</v>
      </c>
      <c r="I43" s="285" t="s">
        <v>714</v>
      </c>
      <c r="J43" s="285" t="s">
        <v>715</v>
      </c>
      <c r="K43" s="285" t="s">
        <v>715</v>
      </c>
      <c r="L43" s="285" t="s">
        <v>715</v>
      </c>
      <c r="M43" s="285" t="s">
        <v>715</v>
      </c>
      <c r="N43" s="285" t="s">
        <v>715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1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0</v>
      </c>
      <c r="AD43" s="285">
        <v>0</v>
      </c>
      <c r="AE43" s="285">
        <v>0</v>
      </c>
      <c r="AF43" s="285">
        <v>0</v>
      </c>
      <c r="AG43" s="285">
        <v>0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 t="s">
        <v>711</v>
      </c>
      <c r="BZ43" s="285" t="s">
        <v>723</v>
      </c>
      <c r="CA43" s="285">
        <v>1</v>
      </c>
      <c r="CB43" s="285" t="s">
        <v>854</v>
      </c>
      <c r="CC43" s="285" t="s">
        <v>715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>
        <v>0</v>
      </c>
      <c r="DD43" s="285">
        <v>0</v>
      </c>
      <c r="DE43" s="285">
        <v>0</v>
      </c>
      <c r="DF43" s="285">
        <v>0</v>
      </c>
      <c r="DG43" s="285">
        <v>0</v>
      </c>
      <c r="DH43" s="285">
        <v>0</v>
      </c>
      <c r="DI43" s="285">
        <v>0</v>
      </c>
      <c r="DJ43" s="285">
        <v>0</v>
      </c>
      <c r="DK43" s="285">
        <v>0</v>
      </c>
      <c r="DL43" s="285">
        <v>0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>
        <v>0</v>
      </c>
      <c r="DX43" s="285">
        <v>0</v>
      </c>
      <c r="DY43" s="285">
        <v>0</v>
      </c>
      <c r="DZ43" s="285">
        <v>0</v>
      </c>
      <c r="EA43" s="285">
        <v>0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hidden="1" x14ac:dyDescent="0.2">
      <c r="A44" s="285" t="s">
        <v>916</v>
      </c>
      <c r="B44" s="285" t="s">
        <v>182</v>
      </c>
      <c r="C44" s="285" t="s">
        <v>876</v>
      </c>
      <c r="D44" s="285" t="s">
        <v>737</v>
      </c>
      <c r="E44" s="285" t="s">
        <v>13</v>
      </c>
      <c r="F44" s="285" t="s">
        <v>711</v>
      </c>
      <c r="G44" s="285" t="s">
        <v>732</v>
      </c>
      <c r="H44" s="285" t="s">
        <v>825</v>
      </c>
      <c r="I44" s="285" t="s">
        <v>714</v>
      </c>
      <c r="J44" s="285" t="s">
        <v>825</v>
      </c>
      <c r="K44" s="285" t="s">
        <v>714</v>
      </c>
      <c r="L44" s="285" t="s">
        <v>722</v>
      </c>
      <c r="M44" s="285" t="s">
        <v>715</v>
      </c>
      <c r="N44" s="285" t="s">
        <v>715</v>
      </c>
      <c r="O44" s="285">
        <v>1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0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 t="s">
        <v>711</v>
      </c>
      <c r="AL44" s="285" t="s">
        <v>723</v>
      </c>
      <c r="AM44" s="285">
        <v>1</v>
      </c>
      <c r="AN44" s="285" t="s">
        <v>731</v>
      </c>
      <c r="AO44" s="285" t="s">
        <v>715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>
        <v>0</v>
      </c>
      <c r="BZ44" s="285">
        <v>0</v>
      </c>
      <c r="CA44" s="285">
        <v>0</v>
      </c>
      <c r="CB44" s="285">
        <v>0</v>
      </c>
      <c r="CC44" s="285">
        <v>0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>
        <v>0</v>
      </c>
      <c r="DI44" s="285">
        <v>0</v>
      </c>
      <c r="DJ44" s="285">
        <v>0</v>
      </c>
      <c r="DK44" s="285">
        <v>0</v>
      </c>
      <c r="DL44" s="285">
        <v>0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hidden="1" x14ac:dyDescent="0.2">
      <c r="A45" s="285" t="s">
        <v>917</v>
      </c>
      <c r="B45" s="285" t="s">
        <v>182</v>
      </c>
      <c r="C45" s="285" t="s">
        <v>876</v>
      </c>
      <c r="D45" s="285" t="s">
        <v>709</v>
      </c>
      <c r="E45" s="285" t="s">
        <v>13</v>
      </c>
      <c r="F45" s="285" t="s">
        <v>711</v>
      </c>
      <c r="G45" s="285" t="s">
        <v>719</v>
      </c>
      <c r="H45" s="285" t="s">
        <v>713</v>
      </c>
      <c r="I45" s="285" t="s">
        <v>714</v>
      </c>
      <c r="J45" s="285" t="s">
        <v>853</v>
      </c>
      <c r="K45" s="285" t="s">
        <v>714</v>
      </c>
      <c r="L45" s="285" t="s">
        <v>722</v>
      </c>
      <c r="M45" s="285" t="s">
        <v>715</v>
      </c>
      <c r="N45" s="285" t="s">
        <v>715</v>
      </c>
      <c r="O45" s="285">
        <v>1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0</v>
      </c>
      <c r="Z45" s="285">
        <v>0</v>
      </c>
      <c r="AA45" s="285">
        <v>0</v>
      </c>
      <c r="AB45" s="285">
        <v>0</v>
      </c>
      <c r="AC45" s="285">
        <v>0</v>
      </c>
      <c r="AD45" s="285">
        <v>0</v>
      </c>
      <c r="AE45" s="285">
        <v>0</v>
      </c>
      <c r="AF45" s="285">
        <v>0</v>
      </c>
      <c r="AG45" s="285">
        <v>0</v>
      </c>
      <c r="AH45" s="285">
        <v>0</v>
      </c>
      <c r="AI45" s="285">
        <v>0</v>
      </c>
      <c r="AJ45" s="285">
        <v>0</v>
      </c>
      <c r="AK45" s="285" t="s">
        <v>711</v>
      </c>
      <c r="AL45" s="285" t="s">
        <v>723</v>
      </c>
      <c r="AM45" s="285">
        <v>22</v>
      </c>
      <c r="AN45" s="285" t="s">
        <v>731</v>
      </c>
      <c r="AO45" s="285" t="s">
        <v>715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>
        <v>0</v>
      </c>
      <c r="CJ45" s="285">
        <v>0</v>
      </c>
      <c r="CK45" s="285">
        <v>0</v>
      </c>
      <c r="CL45" s="285">
        <v>0</v>
      </c>
      <c r="CM45" s="285">
        <v>0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>
        <v>0</v>
      </c>
      <c r="CY45" s="285">
        <v>0</v>
      </c>
      <c r="CZ45" s="285">
        <v>0</v>
      </c>
      <c r="DA45" s="285">
        <v>0</v>
      </c>
      <c r="DB45" s="285">
        <v>0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>
        <v>0</v>
      </c>
      <c r="DX45" s="285">
        <v>0</v>
      </c>
      <c r="DY45" s="285">
        <v>0</v>
      </c>
      <c r="DZ45" s="285">
        <v>0</v>
      </c>
      <c r="EA45" s="285">
        <v>0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x14ac:dyDescent="0.2">
      <c r="A46" s="285" t="s">
        <v>918</v>
      </c>
      <c r="B46" s="285" t="s">
        <v>182</v>
      </c>
      <c r="C46" s="285" t="s">
        <v>876</v>
      </c>
      <c r="D46" s="285" t="s">
        <v>738</v>
      </c>
      <c r="E46" s="285" t="s">
        <v>710</v>
      </c>
      <c r="F46" s="285" t="s">
        <v>733</v>
      </c>
      <c r="G46" s="285" t="s">
        <v>732</v>
      </c>
      <c r="H46" s="285" t="s">
        <v>720</v>
      </c>
      <c r="I46" s="285" t="s">
        <v>714</v>
      </c>
      <c r="J46" s="285" t="s">
        <v>715</v>
      </c>
      <c r="K46" s="285" t="s">
        <v>715</v>
      </c>
      <c r="L46" s="285" t="s">
        <v>715</v>
      </c>
      <c r="M46" s="285" t="s">
        <v>715</v>
      </c>
      <c r="N46" s="285" t="s">
        <v>861</v>
      </c>
      <c r="O46" s="285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1</v>
      </c>
      <c r="AB46" s="285">
        <v>0</v>
      </c>
      <c r="AC46" s="285">
        <v>0</v>
      </c>
      <c r="AD46" s="285">
        <v>0</v>
      </c>
      <c r="AE46" s="285">
        <v>0</v>
      </c>
      <c r="AF46" s="285">
        <v>0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5">
        <v>0</v>
      </c>
      <c r="AS46" s="285">
        <v>0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>
        <v>0</v>
      </c>
      <c r="BA46" s="285">
        <v>0</v>
      </c>
      <c r="BB46" s="285">
        <v>0</v>
      </c>
      <c r="BC46" s="285">
        <v>0</v>
      </c>
      <c r="BD46" s="285">
        <v>0</v>
      </c>
      <c r="BE46" s="285">
        <v>0</v>
      </c>
      <c r="BF46" s="285">
        <v>0</v>
      </c>
      <c r="BG46" s="285">
        <v>0</v>
      </c>
      <c r="BH46" s="285">
        <v>0</v>
      </c>
      <c r="BI46" s="285">
        <v>0</v>
      </c>
      <c r="BJ46" s="285">
        <v>0</v>
      </c>
      <c r="BK46" s="285">
        <v>0</v>
      </c>
      <c r="BL46" s="285">
        <v>0</v>
      </c>
      <c r="BM46" s="285">
        <v>0</v>
      </c>
      <c r="BN46" s="285">
        <v>0</v>
      </c>
      <c r="BO46" s="285">
        <v>0</v>
      </c>
      <c r="BP46" s="285">
        <v>0</v>
      </c>
      <c r="BQ46" s="285">
        <v>0</v>
      </c>
      <c r="BR46" s="285">
        <v>0</v>
      </c>
      <c r="BS46" s="285">
        <v>0</v>
      </c>
      <c r="BT46" s="285">
        <v>0</v>
      </c>
      <c r="BU46" s="285">
        <v>0</v>
      </c>
      <c r="BV46" s="285">
        <v>0</v>
      </c>
      <c r="BW46" s="285">
        <v>0</v>
      </c>
      <c r="BX46" s="285">
        <v>0</v>
      </c>
      <c r="BY46" s="285">
        <v>0</v>
      </c>
      <c r="BZ46" s="285">
        <v>0</v>
      </c>
      <c r="CA46" s="285">
        <v>0</v>
      </c>
      <c r="CB46" s="285">
        <v>0</v>
      </c>
      <c r="CC46" s="285">
        <v>0</v>
      </c>
      <c r="CD46" s="285">
        <v>0</v>
      </c>
      <c r="CE46" s="285">
        <v>0</v>
      </c>
      <c r="CF46" s="285">
        <v>0</v>
      </c>
      <c r="CG46" s="285">
        <v>0</v>
      </c>
      <c r="CH46" s="285">
        <v>0</v>
      </c>
      <c r="CI46" s="285">
        <v>0</v>
      </c>
      <c r="CJ46" s="285">
        <v>0</v>
      </c>
      <c r="CK46" s="285">
        <v>0</v>
      </c>
      <c r="CL46" s="285">
        <v>0</v>
      </c>
      <c r="CM46" s="285">
        <v>0</v>
      </c>
      <c r="CN46" s="285">
        <v>0</v>
      </c>
      <c r="CO46" s="285">
        <v>0</v>
      </c>
      <c r="CP46" s="285">
        <v>0</v>
      </c>
      <c r="CQ46" s="285">
        <v>0</v>
      </c>
      <c r="CR46" s="285">
        <v>0</v>
      </c>
      <c r="CS46" s="285" t="s">
        <v>733</v>
      </c>
      <c r="CT46" s="285" t="s">
        <v>740</v>
      </c>
      <c r="CU46" s="285">
        <v>16</v>
      </c>
      <c r="CV46" s="285" t="s">
        <v>855</v>
      </c>
      <c r="CW46" s="285" t="s">
        <v>715</v>
      </c>
      <c r="CX46" s="285">
        <v>0</v>
      </c>
      <c r="CY46" s="285">
        <v>0</v>
      </c>
      <c r="CZ46" s="285">
        <v>0</v>
      </c>
      <c r="DA46" s="285">
        <v>0</v>
      </c>
      <c r="DB46" s="285">
        <v>0</v>
      </c>
      <c r="DC46" s="285">
        <v>0</v>
      </c>
      <c r="DD46" s="285">
        <v>0</v>
      </c>
      <c r="DE46" s="285">
        <v>0</v>
      </c>
      <c r="DF46" s="285">
        <v>0</v>
      </c>
      <c r="DG46" s="285">
        <v>0</v>
      </c>
      <c r="DH46" s="285">
        <v>0</v>
      </c>
      <c r="DI46" s="285">
        <v>0</v>
      </c>
      <c r="DJ46" s="285">
        <v>0</v>
      </c>
      <c r="DK46" s="285">
        <v>0</v>
      </c>
      <c r="DL46" s="285">
        <v>0</v>
      </c>
      <c r="DM46" s="285">
        <v>0</v>
      </c>
      <c r="DN46" s="285">
        <v>0</v>
      </c>
      <c r="DO46" s="285">
        <v>0</v>
      </c>
      <c r="DP46" s="285">
        <v>0</v>
      </c>
      <c r="DQ46" s="285">
        <v>0</v>
      </c>
      <c r="DR46" s="285">
        <v>0</v>
      </c>
      <c r="DS46" s="285">
        <v>0</v>
      </c>
      <c r="DT46" s="285">
        <v>0</v>
      </c>
      <c r="DU46" s="285">
        <v>0</v>
      </c>
      <c r="DV46" s="285">
        <v>0</v>
      </c>
      <c r="DW46" s="285">
        <v>0</v>
      </c>
      <c r="DX46" s="285">
        <v>0</v>
      </c>
      <c r="DY46" s="285">
        <v>0</v>
      </c>
      <c r="DZ46" s="285">
        <v>0</v>
      </c>
      <c r="EA46" s="285">
        <v>0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</row>
    <row r="47" spans="1:136" customFormat="1" hidden="1" x14ac:dyDescent="0.2">
      <c r="A47" s="285" t="s">
        <v>919</v>
      </c>
      <c r="B47" s="285" t="s">
        <v>182</v>
      </c>
      <c r="C47" s="285" t="s">
        <v>876</v>
      </c>
      <c r="D47" s="285" t="s">
        <v>727</v>
      </c>
      <c r="E47" s="285" t="s">
        <v>13</v>
      </c>
      <c r="F47" s="285" t="s">
        <v>711</v>
      </c>
      <c r="G47" s="285" t="s">
        <v>719</v>
      </c>
      <c r="H47" s="285" t="s">
        <v>713</v>
      </c>
      <c r="I47" s="285" t="s">
        <v>714</v>
      </c>
      <c r="J47" s="285" t="s">
        <v>715</v>
      </c>
      <c r="K47" s="285" t="s">
        <v>715</v>
      </c>
      <c r="L47" s="285" t="s">
        <v>715</v>
      </c>
      <c r="M47" s="285" t="s">
        <v>715</v>
      </c>
      <c r="N47" s="285" t="s">
        <v>715</v>
      </c>
      <c r="O47" s="285">
        <v>1</v>
      </c>
      <c r="P47" s="285">
        <v>0</v>
      </c>
      <c r="Q47" s="285">
        <v>0</v>
      </c>
      <c r="R47" s="285">
        <v>0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 t="s">
        <v>711</v>
      </c>
      <c r="AL47" s="285" t="s">
        <v>723</v>
      </c>
      <c r="AM47" s="285">
        <v>19</v>
      </c>
      <c r="AN47" s="285" t="s">
        <v>731</v>
      </c>
      <c r="AO47" s="285" t="s">
        <v>715</v>
      </c>
      <c r="AP47" s="285">
        <v>0</v>
      </c>
      <c r="AQ47" s="285">
        <v>0</v>
      </c>
      <c r="AR47" s="285">
        <v>0</v>
      </c>
      <c r="AS47" s="285">
        <v>0</v>
      </c>
      <c r="AT47" s="285">
        <v>0</v>
      </c>
      <c r="AU47" s="285">
        <v>0</v>
      </c>
      <c r="AV47" s="285">
        <v>0</v>
      </c>
      <c r="AW47" s="285">
        <v>0</v>
      </c>
      <c r="AX47" s="285">
        <v>0</v>
      </c>
      <c r="AY47" s="285">
        <v>0</v>
      </c>
      <c r="AZ47" s="285">
        <v>0</v>
      </c>
      <c r="BA47" s="285">
        <v>0</v>
      </c>
      <c r="BB47" s="285">
        <v>0</v>
      </c>
      <c r="BC47" s="285">
        <v>0</v>
      </c>
      <c r="BD47" s="285">
        <v>0</v>
      </c>
      <c r="BE47" s="285">
        <v>0</v>
      </c>
      <c r="BF47" s="285">
        <v>0</v>
      </c>
      <c r="BG47" s="285">
        <v>0</v>
      </c>
      <c r="BH47" s="285">
        <v>0</v>
      </c>
      <c r="BI47" s="285">
        <v>0</v>
      </c>
      <c r="BJ47" s="285">
        <v>0</v>
      </c>
      <c r="BK47" s="285">
        <v>0</v>
      </c>
      <c r="BL47" s="285">
        <v>0</v>
      </c>
      <c r="BM47" s="285">
        <v>0</v>
      </c>
      <c r="BN47" s="285">
        <v>0</v>
      </c>
      <c r="BO47" s="285">
        <v>0</v>
      </c>
      <c r="BP47" s="285">
        <v>0</v>
      </c>
      <c r="BQ47" s="285">
        <v>0</v>
      </c>
      <c r="BR47" s="285">
        <v>0</v>
      </c>
      <c r="BS47" s="285">
        <v>0</v>
      </c>
      <c r="BT47" s="285">
        <v>0</v>
      </c>
      <c r="BU47" s="285">
        <v>0</v>
      </c>
      <c r="BV47" s="285">
        <v>0</v>
      </c>
      <c r="BW47" s="285">
        <v>0</v>
      </c>
      <c r="BX47" s="285">
        <v>0</v>
      </c>
      <c r="BY47" s="285">
        <v>0</v>
      </c>
      <c r="BZ47" s="285">
        <v>0</v>
      </c>
      <c r="CA47" s="285">
        <v>0</v>
      </c>
      <c r="CB47" s="285">
        <v>0</v>
      </c>
      <c r="CC47" s="285">
        <v>0</v>
      </c>
      <c r="CD47" s="285">
        <v>0</v>
      </c>
      <c r="CE47" s="285">
        <v>0</v>
      </c>
      <c r="CF47" s="285">
        <v>0</v>
      </c>
      <c r="CG47" s="285">
        <v>0</v>
      </c>
      <c r="CH47" s="285">
        <v>0</v>
      </c>
      <c r="CI47" s="285">
        <v>0</v>
      </c>
      <c r="CJ47" s="285">
        <v>0</v>
      </c>
      <c r="CK47" s="285">
        <v>0</v>
      </c>
      <c r="CL47" s="285">
        <v>0</v>
      </c>
      <c r="CM47" s="285">
        <v>0</v>
      </c>
      <c r="CN47" s="285">
        <v>0</v>
      </c>
      <c r="CO47" s="285">
        <v>0</v>
      </c>
      <c r="CP47" s="285">
        <v>0</v>
      </c>
      <c r="CQ47" s="285">
        <v>0</v>
      </c>
      <c r="CR47" s="285">
        <v>0</v>
      </c>
      <c r="CS47" s="285">
        <v>0</v>
      </c>
      <c r="CT47" s="285">
        <v>0</v>
      </c>
      <c r="CU47" s="285">
        <v>0</v>
      </c>
      <c r="CV47" s="285">
        <v>0</v>
      </c>
      <c r="CW47" s="285">
        <v>0</v>
      </c>
      <c r="CX47" s="285">
        <v>0</v>
      </c>
      <c r="CY47" s="285">
        <v>0</v>
      </c>
      <c r="CZ47" s="285">
        <v>0</v>
      </c>
      <c r="DA47" s="285">
        <v>0</v>
      </c>
      <c r="DB47" s="285">
        <v>0</v>
      </c>
      <c r="DC47" s="285">
        <v>0</v>
      </c>
      <c r="DD47" s="285">
        <v>0</v>
      </c>
      <c r="DE47" s="285">
        <v>0</v>
      </c>
      <c r="DF47" s="285">
        <v>0</v>
      </c>
      <c r="DG47" s="285">
        <v>0</v>
      </c>
      <c r="DH47" s="285">
        <v>0</v>
      </c>
      <c r="DI47" s="285">
        <v>0</v>
      </c>
      <c r="DJ47" s="285">
        <v>0</v>
      </c>
      <c r="DK47" s="285">
        <v>0</v>
      </c>
      <c r="DL47" s="285">
        <v>0</v>
      </c>
      <c r="DM47" s="285">
        <v>0</v>
      </c>
      <c r="DN47" s="285">
        <v>0</v>
      </c>
      <c r="DO47" s="285">
        <v>0</v>
      </c>
      <c r="DP47" s="285">
        <v>0</v>
      </c>
      <c r="DQ47" s="285">
        <v>0</v>
      </c>
      <c r="DR47" s="285">
        <v>0</v>
      </c>
      <c r="DS47" s="285">
        <v>0</v>
      </c>
      <c r="DT47" s="285">
        <v>0</v>
      </c>
      <c r="DU47" s="285">
        <v>0</v>
      </c>
      <c r="DV47" s="285">
        <v>0</v>
      </c>
      <c r="DW47" s="285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5">
        <v>0</v>
      </c>
      <c r="EE47" s="285">
        <v>0</v>
      </c>
      <c r="EF47" s="285">
        <v>0</v>
      </c>
    </row>
    <row r="48" spans="1:136" customFormat="1" hidden="1" x14ac:dyDescent="0.2">
      <c r="A48" s="285" t="s">
        <v>920</v>
      </c>
      <c r="B48" s="285" t="s">
        <v>182</v>
      </c>
      <c r="C48" s="285" t="s">
        <v>915</v>
      </c>
      <c r="D48" s="285" t="s">
        <v>737</v>
      </c>
      <c r="E48" s="285" t="s">
        <v>710</v>
      </c>
      <c r="F48" s="285" t="s">
        <v>711</v>
      </c>
      <c r="G48" s="285" t="s">
        <v>719</v>
      </c>
      <c r="H48" s="285" t="s">
        <v>825</v>
      </c>
      <c r="I48" s="285" t="s">
        <v>714</v>
      </c>
      <c r="J48" s="285" t="s">
        <v>715</v>
      </c>
      <c r="K48" s="285" t="s">
        <v>715</v>
      </c>
      <c r="L48" s="285" t="s">
        <v>715</v>
      </c>
      <c r="M48" s="285" t="s">
        <v>715</v>
      </c>
      <c r="N48" s="285" t="s">
        <v>715</v>
      </c>
      <c r="O48" s="285">
        <v>0</v>
      </c>
      <c r="P48" s="285">
        <v>0</v>
      </c>
      <c r="Q48" s="285">
        <v>0</v>
      </c>
      <c r="R48" s="285">
        <v>1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285">
        <v>0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0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5">
        <v>0</v>
      </c>
      <c r="AS48" s="285">
        <v>0</v>
      </c>
      <c r="AT48" s="285">
        <v>0</v>
      </c>
      <c r="AU48" s="285">
        <v>0</v>
      </c>
      <c r="AV48" s="285">
        <v>0</v>
      </c>
      <c r="AW48" s="285">
        <v>0</v>
      </c>
      <c r="AX48" s="285">
        <v>0</v>
      </c>
      <c r="AY48" s="285">
        <v>0</v>
      </c>
      <c r="AZ48" s="285" t="s">
        <v>711</v>
      </c>
      <c r="BA48" s="285" t="s">
        <v>723</v>
      </c>
      <c r="BB48" s="285">
        <v>23</v>
      </c>
      <c r="BC48" s="285" t="s">
        <v>854</v>
      </c>
      <c r="BD48" s="285" t="s">
        <v>715</v>
      </c>
      <c r="BE48" s="285">
        <v>0</v>
      </c>
      <c r="BF48" s="285">
        <v>0</v>
      </c>
      <c r="BG48" s="285">
        <v>0</v>
      </c>
      <c r="BH48" s="285">
        <v>0</v>
      </c>
      <c r="BI48" s="285">
        <v>0</v>
      </c>
      <c r="BJ48" s="285">
        <v>0</v>
      </c>
      <c r="BK48" s="285">
        <v>0</v>
      </c>
      <c r="BL48" s="285">
        <v>0</v>
      </c>
      <c r="BM48" s="285">
        <v>0</v>
      </c>
      <c r="BN48" s="285">
        <v>0</v>
      </c>
      <c r="BO48" s="285">
        <v>0</v>
      </c>
      <c r="BP48" s="285">
        <v>0</v>
      </c>
      <c r="BQ48" s="285">
        <v>0</v>
      </c>
      <c r="BR48" s="285">
        <v>0</v>
      </c>
      <c r="BS48" s="285">
        <v>0</v>
      </c>
      <c r="BT48" s="285">
        <v>0</v>
      </c>
      <c r="BU48" s="285">
        <v>0</v>
      </c>
      <c r="BV48" s="285">
        <v>0</v>
      </c>
      <c r="BW48" s="285">
        <v>0</v>
      </c>
      <c r="BX48" s="285">
        <v>0</v>
      </c>
      <c r="BY48" s="285">
        <v>0</v>
      </c>
      <c r="BZ48" s="285">
        <v>0</v>
      </c>
      <c r="CA48" s="285">
        <v>0</v>
      </c>
      <c r="CB48" s="285">
        <v>0</v>
      </c>
      <c r="CC48" s="285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285">
        <v>0</v>
      </c>
      <c r="CM48" s="285">
        <v>0</v>
      </c>
      <c r="CN48" s="285">
        <v>0</v>
      </c>
      <c r="CO48" s="285">
        <v>0</v>
      </c>
      <c r="CP48" s="285">
        <v>0</v>
      </c>
      <c r="CQ48" s="285">
        <v>0</v>
      </c>
      <c r="CR48" s="285">
        <v>0</v>
      </c>
      <c r="CS48" s="285">
        <v>0</v>
      </c>
      <c r="CT48" s="285">
        <v>0</v>
      </c>
      <c r="CU48" s="285">
        <v>0</v>
      </c>
      <c r="CV48" s="285">
        <v>0</v>
      </c>
      <c r="CW48" s="285">
        <v>0</v>
      </c>
      <c r="CX48" s="285">
        <v>0</v>
      </c>
      <c r="CY48" s="285">
        <v>0</v>
      </c>
      <c r="CZ48" s="285">
        <v>0</v>
      </c>
      <c r="DA48" s="285">
        <v>0</v>
      </c>
      <c r="DB48" s="285">
        <v>0</v>
      </c>
      <c r="DC48" s="285">
        <v>0</v>
      </c>
      <c r="DD48" s="285">
        <v>0</v>
      </c>
      <c r="DE48" s="285">
        <v>0</v>
      </c>
      <c r="DF48" s="285">
        <v>0</v>
      </c>
      <c r="DG48" s="285">
        <v>0</v>
      </c>
      <c r="DH48" s="285">
        <v>0</v>
      </c>
      <c r="DI48" s="285">
        <v>0</v>
      </c>
      <c r="DJ48" s="285">
        <v>0</v>
      </c>
      <c r="DK48" s="285">
        <v>0</v>
      </c>
      <c r="DL48" s="285">
        <v>0</v>
      </c>
      <c r="DM48" s="285">
        <v>0</v>
      </c>
      <c r="DN48" s="285">
        <v>0</v>
      </c>
      <c r="DO48" s="285">
        <v>0</v>
      </c>
      <c r="DP48" s="285">
        <v>0</v>
      </c>
      <c r="DQ48" s="285">
        <v>0</v>
      </c>
      <c r="DR48" s="285">
        <v>0</v>
      </c>
      <c r="DS48" s="285">
        <v>0</v>
      </c>
      <c r="DT48" s="285">
        <v>0</v>
      </c>
      <c r="DU48" s="285">
        <v>0</v>
      </c>
      <c r="DV48" s="285">
        <v>0</v>
      </c>
      <c r="DW48" s="285">
        <v>0</v>
      </c>
      <c r="DX48" s="285">
        <v>0</v>
      </c>
      <c r="DY48" s="285">
        <v>0</v>
      </c>
      <c r="DZ48" s="285">
        <v>0</v>
      </c>
      <c r="EA48" s="285">
        <v>0</v>
      </c>
      <c r="EB48" s="285">
        <v>0</v>
      </c>
      <c r="EC48" s="285">
        <v>0</v>
      </c>
      <c r="ED48" s="285">
        <v>0</v>
      </c>
      <c r="EE48" s="285">
        <v>0</v>
      </c>
      <c r="EF48" s="285">
        <v>0</v>
      </c>
    </row>
    <row r="49" spans="1:136" customFormat="1" hidden="1" x14ac:dyDescent="0.2">
      <c r="A49" s="285" t="s">
        <v>921</v>
      </c>
      <c r="B49" s="285" t="s">
        <v>182</v>
      </c>
      <c r="C49" s="285" t="s">
        <v>915</v>
      </c>
      <c r="D49" s="285" t="s">
        <v>744</v>
      </c>
      <c r="E49" s="285" t="s">
        <v>710</v>
      </c>
      <c r="F49" s="285" t="s">
        <v>733</v>
      </c>
      <c r="G49" s="285" t="s">
        <v>732</v>
      </c>
      <c r="H49" s="285" t="s">
        <v>825</v>
      </c>
      <c r="I49" s="285" t="s">
        <v>714</v>
      </c>
      <c r="J49" s="285" t="s">
        <v>715</v>
      </c>
      <c r="K49" s="285" t="s">
        <v>715</v>
      </c>
      <c r="L49" s="285" t="s">
        <v>715</v>
      </c>
      <c r="M49" s="285" t="s">
        <v>715</v>
      </c>
      <c r="N49" s="285" t="s">
        <v>715</v>
      </c>
      <c r="O49" s="285">
        <v>0</v>
      </c>
      <c r="P49" s="285">
        <v>1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>
        <v>0</v>
      </c>
      <c r="AL49" s="285">
        <v>0</v>
      </c>
      <c r="AM49" s="285">
        <v>0</v>
      </c>
      <c r="AN49" s="285">
        <v>0</v>
      </c>
      <c r="AO49" s="285">
        <v>0</v>
      </c>
      <c r="AP49" s="285" t="s">
        <v>733</v>
      </c>
      <c r="AQ49" s="285" t="s">
        <v>723</v>
      </c>
      <c r="AR49" s="285">
        <v>28</v>
      </c>
      <c r="AS49" s="285" t="s">
        <v>854</v>
      </c>
      <c r="AT49" s="285" t="s">
        <v>715</v>
      </c>
      <c r="AU49" s="285">
        <v>0</v>
      </c>
      <c r="AV49" s="285">
        <v>0</v>
      </c>
      <c r="AW49" s="285">
        <v>0</v>
      </c>
      <c r="AX49" s="285">
        <v>0</v>
      </c>
      <c r="AY49" s="285">
        <v>0</v>
      </c>
      <c r="AZ49" s="285">
        <v>0</v>
      </c>
      <c r="BA49" s="285">
        <v>0</v>
      </c>
      <c r="BB49" s="285">
        <v>0</v>
      </c>
      <c r="BC49" s="285">
        <v>0</v>
      </c>
      <c r="BD49" s="285">
        <v>0</v>
      </c>
      <c r="BE49" s="285">
        <v>0</v>
      </c>
      <c r="BF49" s="285">
        <v>0</v>
      </c>
      <c r="BG49" s="285">
        <v>0</v>
      </c>
      <c r="BH49" s="285">
        <v>0</v>
      </c>
      <c r="BI49" s="285">
        <v>0</v>
      </c>
      <c r="BJ49" s="285">
        <v>0</v>
      </c>
      <c r="BK49" s="285">
        <v>0</v>
      </c>
      <c r="BL49" s="285">
        <v>0</v>
      </c>
      <c r="BM49" s="285">
        <v>0</v>
      </c>
      <c r="BN49" s="285">
        <v>0</v>
      </c>
      <c r="BO49" s="285">
        <v>0</v>
      </c>
      <c r="BP49" s="285">
        <v>0</v>
      </c>
      <c r="BQ49" s="285">
        <v>0</v>
      </c>
      <c r="BR49" s="285">
        <v>0</v>
      </c>
      <c r="BS49" s="285">
        <v>0</v>
      </c>
      <c r="BT49" s="285">
        <v>0</v>
      </c>
      <c r="BU49" s="285">
        <v>0</v>
      </c>
      <c r="BV49" s="285">
        <v>0</v>
      </c>
      <c r="BW49" s="285">
        <v>0</v>
      </c>
      <c r="BX49" s="285">
        <v>0</v>
      </c>
      <c r="BY49" s="285">
        <v>0</v>
      </c>
      <c r="BZ49" s="285">
        <v>0</v>
      </c>
      <c r="CA49" s="285">
        <v>0</v>
      </c>
      <c r="CB49" s="285">
        <v>0</v>
      </c>
      <c r="CC49" s="285">
        <v>0</v>
      </c>
      <c r="CD49" s="285">
        <v>0</v>
      </c>
      <c r="CE49" s="285">
        <v>0</v>
      </c>
      <c r="CF49" s="285">
        <v>0</v>
      </c>
      <c r="CG49" s="285">
        <v>0</v>
      </c>
      <c r="CH49" s="285">
        <v>0</v>
      </c>
      <c r="CI49" s="285">
        <v>0</v>
      </c>
      <c r="CJ49" s="285">
        <v>0</v>
      </c>
      <c r="CK49" s="285">
        <v>0</v>
      </c>
      <c r="CL49" s="285">
        <v>0</v>
      </c>
      <c r="CM49" s="285">
        <v>0</v>
      </c>
      <c r="CN49" s="285">
        <v>0</v>
      </c>
      <c r="CO49" s="285">
        <v>0</v>
      </c>
      <c r="CP49" s="285">
        <v>0</v>
      </c>
      <c r="CQ49" s="285">
        <v>0</v>
      </c>
      <c r="CR49" s="285">
        <v>0</v>
      </c>
      <c r="CS49" s="285">
        <v>0</v>
      </c>
      <c r="CT49" s="285">
        <v>0</v>
      </c>
      <c r="CU49" s="285">
        <v>0</v>
      </c>
      <c r="CV49" s="285">
        <v>0</v>
      </c>
      <c r="CW49" s="285">
        <v>0</v>
      </c>
      <c r="CX49" s="285">
        <v>0</v>
      </c>
      <c r="CY49" s="285">
        <v>0</v>
      </c>
      <c r="CZ49" s="285">
        <v>0</v>
      </c>
      <c r="DA49" s="285">
        <v>0</v>
      </c>
      <c r="DB49" s="285">
        <v>0</v>
      </c>
      <c r="DC49" s="285">
        <v>0</v>
      </c>
      <c r="DD49" s="285">
        <v>0</v>
      </c>
      <c r="DE49" s="285">
        <v>0</v>
      </c>
      <c r="DF49" s="285">
        <v>0</v>
      </c>
      <c r="DG49" s="285">
        <v>0</v>
      </c>
      <c r="DH49" s="285">
        <v>0</v>
      </c>
      <c r="DI49" s="285">
        <v>0</v>
      </c>
      <c r="DJ49" s="285">
        <v>0</v>
      </c>
      <c r="DK49" s="285">
        <v>0</v>
      </c>
      <c r="DL49" s="285">
        <v>0</v>
      </c>
      <c r="DM49" s="285">
        <v>0</v>
      </c>
      <c r="DN49" s="285">
        <v>0</v>
      </c>
      <c r="DO49" s="285">
        <v>0</v>
      </c>
      <c r="DP49" s="285">
        <v>0</v>
      </c>
      <c r="DQ49" s="285">
        <v>0</v>
      </c>
      <c r="DR49" s="285">
        <v>0</v>
      </c>
      <c r="DS49" s="285">
        <v>0</v>
      </c>
      <c r="DT49" s="285">
        <v>0</v>
      </c>
      <c r="DU49" s="285">
        <v>0</v>
      </c>
      <c r="DV49" s="285">
        <v>0</v>
      </c>
      <c r="DW49" s="285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5">
        <v>0</v>
      </c>
      <c r="EE49" s="285">
        <v>0</v>
      </c>
      <c r="EF49" s="285">
        <v>0</v>
      </c>
    </row>
    <row r="50" spans="1:136" customFormat="1" hidden="1" x14ac:dyDescent="0.2">
      <c r="A50" s="285" t="s">
        <v>922</v>
      </c>
      <c r="B50" s="285" t="s">
        <v>182</v>
      </c>
      <c r="C50" s="285" t="s">
        <v>915</v>
      </c>
      <c r="D50" s="285" t="s">
        <v>727</v>
      </c>
      <c r="E50" s="285" t="s">
        <v>710</v>
      </c>
      <c r="F50" s="285" t="s">
        <v>711</v>
      </c>
      <c r="G50" s="285" t="s">
        <v>719</v>
      </c>
      <c r="H50" s="285" t="s">
        <v>721</v>
      </c>
      <c r="I50" s="285" t="s">
        <v>714</v>
      </c>
      <c r="J50" s="285" t="s">
        <v>715</v>
      </c>
      <c r="K50" s="285" t="s">
        <v>715</v>
      </c>
      <c r="L50" s="285" t="s">
        <v>715</v>
      </c>
      <c r="M50" s="285" t="s">
        <v>715</v>
      </c>
      <c r="N50" s="285" t="s">
        <v>715</v>
      </c>
      <c r="O50" s="285">
        <v>0</v>
      </c>
      <c r="P50" s="285">
        <v>0</v>
      </c>
      <c r="Q50" s="285">
        <v>0</v>
      </c>
      <c r="R50" s="285">
        <v>1</v>
      </c>
      <c r="S50" s="285">
        <v>1</v>
      </c>
      <c r="T50" s="285">
        <v>1</v>
      </c>
      <c r="U50" s="285">
        <v>0</v>
      </c>
      <c r="V50" s="285">
        <v>1</v>
      </c>
      <c r="W50" s="285">
        <v>0</v>
      </c>
      <c r="X50" s="285">
        <v>0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>
        <v>0</v>
      </c>
      <c r="AL50" s="285">
        <v>0</v>
      </c>
      <c r="AM50" s="285">
        <v>0</v>
      </c>
      <c r="AN50" s="285">
        <v>0</v>
      </c>
      <c r="AO50" s="285">
        <v>0</v>
      </c>
      <c r="AP50" s="285">
        <v>0</v>
      </c>
      <c r="AQ50" s="285">
        <v>0</v>
      </c>
      <c r="AR50" s="285">
        <v>0</v>
      </c>
      <c r="AS50" s="285">
        <v>0</v>
      </c>
      <c r="AT50" s="285">
        <v>0</v>
      </c>
      <c r="AU50" s="285">
        <v>0</v>
      </c>
      <c r="AV50" s="285">
        <v>0</v>
      </c>
      <c r="AW50" s="285">
        <v>0</v>
      </c>
      <c r="AX50" s="285">
        <v>0</v>
      </c>
      <c r="AY50" s="285">
        <v>0</v>
      </c>
      <c r="AZ50" s="285" t="s">
        <v>711</v>
      </c>
      <c r="BA50" s="285" t="s">
        <v>723</v>
      </c>
      <c r="BB50" s="285">
        <v>6</v>
      </c>
      <c r="BC50" s="285" t="s">
        <v>731</v>
      </c>
      <c r="BD50" s="285" t="s">
        <v>715</v>
      </c>
      <c r="BE50" s="285" t="s">
        <v>711</v>
      </c>
      <c r="BF50" s="285" t="s">
        <v>723</v>
      </c>
      <c r="BG50" s="285">
        <v>10</v>
      </c>
      <c r="BH50" s="285" t="s">
        <v>854</v>
      </c>
      <c r="BI50" s="285" t="s">
        <v>715</v>
      </c>
      <c r="BJ50" s="285" t="s">
        <v>711</v>
      </c>
      <c r="BK50" s="285" t="s">
        <v>723</v>
      </c>
      <c r="BL50" s="285">
        <v>5</v>
      </c>
      <c r="BM50" s="285" t="s">
        <v>854</v>
      </c>
      <c r="BN50" s="285" t="s">
        <v>715</v>
      </c>
      <c r="BO50" s="285">
        <v>0</v>
      </c>
      <c r="BP50" s="285">
        <v>0</v>
      </c>
      <c r="BQ50" s="285">
        <v>0</v>
      </c>
      <c r="BR50" s="285">
        <v>0</v>
      </c>
      <c r="BS50" s="285">
        <v>0</v>
      </c>
      <c r="BT50" s="285" t="s">
        <v>711</v>
      </c>
      <c r="BU50" s="285" t="s">
        <v>723</v>
      </c>
      <c r="BV50" s="285">
        <v>2</v>
      </c>
      <c r="BW50" s="285" t="s">
        <v>855</v>
      </c>
      <c r="BX50" s="285" t="s">
        <v>715</v>
      </c>
      <c r="BY50" s="285">
        <v>0</v>
      </c>
      <c r="BZ50" s="285">
        <v>0</v>
      </c>
      <c r="CA50" s="285">
        <v>0</v>
      </c>
      <c r="CB50" s="285">
        <v>0</v>
      </c>
      <c r="CC50" s="285">
        <v>0</v>
      </c>
      <c r="CD50" s="285">
        <v>0</v>
      </c>
      <c r="CE50" s="285">
        <v>0</v>
      </c>
      <c r="CF50" s="285">
        <v>0</v>
      </c>
      <c r="CG50" s="285">
        <v>0</v>
      </c>
      <c r="CH50" s="285">
        <v>0</v>
      </c>
      <c r="CI50" s="285">
        <v>0</v>
      </c>
      <c r="CJ50" s="285">
        <v>0</v>
      </c>
      <c r="CK50" s="285">
        <v>0</v>
      </c>
      <c r="CL50" s="285">
        <v>0</v>
      </c>
      <c r="CM50" s="285">
        <v>0</v>
      </c>
      <c r="CN50" s="285">
        <v>0</v>
      </c>
      <c r="CO50" s="285">
        <v>0</v>
      </c>
      <c r="CP50" s="285">
        <v>0</v>
      </c>
      <c r="CQ50" s="285">
        <v>0</v>
      </c>
      <c r="CR50" s="285">
        <v>0</v>
      </c>
      <c r="CS50" s="285">
        <v>0</v>
      </c>
      <c r="CT50" s="285">
        <v>0</v>
      </c>
      <c r="CU50" s="285">
        <v>0</v>
      </c>
      <c r="CV50" s="285">
        <v>0</v>
      </c>
      <c r="CW50" s="285">
        <v>0</v>
      </c>
      <c r="CX50" s="285">
        <v>0</v>
      </c>
      <c r="CY50" s="285">
        <v>0</v>
      </c>
      <c r="CZ50" s="285">
        <v>0</v>
      </c>
      <c r="DA50" s="285">
        <v>0</v>
      </c>
      <c r="DB50" s="285">
        <v>0</v>
      </c>
      <c r="DC50" s="285">
        <v>0</v>
      </c>
      <c r="DD50" s="285">
        <v>0</v>
      </c>
      <c r="DE50" s="285">
        <v>0</v>
      </c>
      <c r="DF50" s="285">
        <v>0</v>
      </c>
      <c r="DG50" s="285">
        <v>0</v>
      </c>
      <c r="DH50" s="285">
        <v>0</v>
      </c>
      <c r="DI50" s="285">
        <v>0</v>
      </c>
      <c r="DJ50" s="285">
        <v>0</v>
      </c>
      <c r="DK50" s="285">
        <v>0</v>
      </c>
      <c r="DL50" s="285">
        <v>0</v>
      </c>
      <c r="DM50" s="285">
        <v>0</v>
      </c>
      <c r="DN50" s="285">
        <v>0</v>
      </c>
      <c r="DO50" s="285">
        <v>0</v>
      </c>
      <c r="DP50" s="285">
        <v>0</v>
      </c>
      <c r="DQ50" s="285">
        <v>0</v>
      </c>
      <c r="DR50" s="285">
        <v>0</v>
      </c>
      <c r="DS50" s="285">
        <v>0</v>
      </c>
      <c r="DT50" s="285">
        <v>0</v>
      </c>
      <c r="DU50" s="285">
        <v>0</v>
      </c>
      <c r="DV50" s="285">
        <v>0</v>
      </c>
      <c r="DW50" s="285">
        <v>0</v>
      </c>
      <c r="DX50" s="285">
        <v>0</v>
      </c>
      <c r="DY50" s="285">
        <v>0</v>
      </c>
      <c r="DZ50" s="285">
        <v>0</v>
      </c>
      <c r="EA50" s="285">
        <v>0</v>
      </c>
      <c r="EB50" s="285">
        <v>0</v>
      </c>
      <c r="EC50" s="285">
        <v>0</v>
      </c>
      <c r="ED50" s="285">
        <v>0</v>
      </c>
      <c r="EE50" s="285">
        <v>0</v>
      </c>
      <c r="EF50" s="285">
        <v>0</v>
      </c>
    </row>
    <row r="51" spans="1:136" customFormat="1" hidden="1" x14ac:dyDescent="0.2">
      <c r="A51" s="285" t="s">
        <v>923</v>
      </c>
      <c r="B51" s="285" t="s">
        <v>182</v>
      </c>
      <c r="C51" s="285" t="s">
        <v>915</v>
      </c>
      <c r="D51" s="285" t="s">
        <v>727</v>
      </c>
      <c r="E51" s="285" t="s">
        <v>710</v>
      </c>
      <c r="F51" s="285" t="s">
        <v>711</v>
      </c>
      <c r="G51" s="285" t="s">
        <v>712</v>
      </c>
      <c r="H51" s="285" t="s">
        <v>721</v>
      </c>
      <c r="I51" s="285" t="s">
        <v>714</v>
      </c>
      <c r="J51" s="285" t="s">
        <v>715</v>
      </c>
      <c r="K51" s="285" t="s">
        <v>715</v>
      </c>
      <c r="L51" s="285" t="s">
        <v>715</v>
      </c>
      <c r="M51" s="285" t="s">
        <v>715</v>
      </c>
      <c r="N51" s="285" t="s">
        <v>715</v>
      </c>
      <c r="O51" s="285">
        <v>0</v>
      </c>
      <c r="P51" s="285">
        <v>1</v>
      </c>
      <c r="Q51" s="285">
        <v>1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>
        <v>0</v>
      </c>
      <c r="AL51" s="285">
        <v>0</v>
      </c>
      <c r="AM51" s="285">
        <v>0</v>
      </c>
      <c r="AN51" s="285">
        <v>0</v>
      </c>
      <c r="AO51" s="285">
        <v>0</v>
      </c>
      <c r="AP51" s="285" t="s">
        <v>711</v>
      </c>
      <c r="AQ51" s="285" t="s">
        <v>723</v>
      </c>
      <c r="AR51" s="285">
        <v>22</v>
      </c>
      <c r="AS51" s="285" t="s">
        <v>854</v>
      </c>
      <c r="AT51" s="285" t="s">
        <v>715</v>
      </c>
      <c r="AU51" s="285" t="s">
        <v>711</v>
      </c>
      <c r="AV51" s="285" t="s">
        <v>723</v>
      </c>
      <c r="AW51" s="285">
        <v>3</v>
      </c>
      <c r="AX51" s="285" t="s">
        <v>852</v>
      </c>
      <c r="AY51" s="285" t="s">
        <v>715</v>
      </c>
      <c r="AZ51" s="285">
        <v>0</v>
      </c>
      <c r="BA51" s="285">
        <v>0</v>
      </c>
      <c r="BB51" s="285">
        <v>0</v>
      </c>
      <c r="BC51" s="285">
        <v>0</v>
      </c>
      <c r="BD51" s="285">
        <v>0</v>
      </c>
      <c r="BE51" s="285">
        <v>0</v>
      </c>
      <c r="BF51" s="285">
        <v>0</v>
      </c>
      <c r="BG51" s="285">
        <v>0</v>
      </c>
      <c r="BH51" s="285">
        <v>0</v>
      </c>
      <c r="BI51" s="285">
        <v>0</v>
      </c>
      <c r="BJ51" s="285">
        <v>0</v>
      </c>
      <c r="BK51" s="285">
        <v>0</v>
      </c>
      <c r="BL51" s="285">
        <v>0</v>
      </c>
      <c r="BM51" s="285">
        <v>0</v>
      </c>
      <c r="BN51" s="285">
        <v>0</v>
      </c>
      <c r="BO51" s="285">
        <v>0</v>
      </c>
      <c r="BP51" s="285">
        <v>0</v>
      </c>
      <c r="BQ51" s="285">
        <v>0</v>
      </c>
      <c r="BR51" s="285">
        <v>0</v>
      </c>
      <c r="BS51" s="285">
        <v>0</v>
      </c>
      <c r="BT51" s="285">
        <v>0</v>
      </c>
      <c r="BU51" s="285">
        <v>0</v>
      </c>
      <c r="BV51" s="285">
        <v>0</v>
      </c>
      <c r="BW51" s="285">
        <v>0</v>
      </c>
      <c r="BX51" s="285">
        <v>0</v>
      </c>
      <c r="BY51" s="285">
        <v>0</v>
      </c>
      <c r="BZ51" s="285">
        <v>0</v>
      </c>
      <c r="CA51" s="285">
        <v>0</v>
      </c>
      <c r="CB51" s="285">
        <v>0</v>
      </c>
      <c r="CC51" s="285">
        <v>0</v>
      </c>
      <c r="CD51" s="285">
        <v>0</v>
      </c>
      <c r="CE51" s="285">
        <v>0</v>
      </c>
      <c r="CF51" s="285">
        <v>0</v>
      </c>
      <c r="CG51" s="285">
        <v>0</v>
      </c>
      <c r="CH51" s="285">
        <v>0</v>
      </c>
      <c r="CI51" s="285">
        <v>0</v>
      </c>
      <c r="CJ51" s="285">
        <v>0</v>
      </c>
      <c r="CK51" s="285">
        <v>0</v>
      </c>
      <c r="CL51" s="285">
        <v>0</v>
      </c>
      <c r="CM51" s="285">
        <v>0</v>
      </c>
      <c r="CN51" s="285">
        <v>0</v>
      </c>
      <c r="CO51" s="285">
        <v>0</v>
      </c>
      <c r="CP51" s="285">
        <v>0</v>
      </c>
      <c r="CQ51" s="285">
        <v>0</v>
      </c>
      <c r="CR51" s="285">
        <v>0</v>
      </c>
      <c r="CS51" s="285">
        <v>0</v>
      </c>
      <c r="CT51" s="285">
        <v>0</v>
      </c>
      <c r="CU51" s="285">
        <v>0</v>
      </c>
      <c r="CV51" s="285">
        <v>0</v>
      </c>
      <c r="CW51" s="285">
        <v>0</v>
      </c>
      <c r="CX51" s="285">
        <v>0</v>
      </c>
      <c r="CY51" s="285">
        <v>0</v>
      </c>
      <c r="CZ51" s="285">
        <v>0</v>
      </c>
      <c r="DA51" s="285">
        <v>0</v>
      </c>
      <c r="DB51" s="285">
        <v>0</v>
      </c>
      <c r="DC51" s="285">
        <v>0</v>
      </c>
      <c r="DD51" s="285">
        <v>0</v>
      </c>
      <c r="DE51" s="285">
        <v>0</v>
      </c>
      <c r="DF51" s="285">
        <v>0</v>
      </c>
      <c r="DG51" s="285">
        <v>0</v>
      </c>
      <c r="DH51" s="285">
        <v>0</v>
      </c>
      <c r="DI51" s="285">
        <v>0</v>
      </c>
      <c r="DJ51" s="285">
        <v>0</v>
      </c>
      <c r="DK51" s="285">
        <v>0</v>
      </c>
      <c r="DL51" s="285">
        <v>0</v>
      </c>
      <c r="DM51" s="285">
        <v>0</v>
      </c>
      <c r="DN51" s="285">
        <v>0</v>
      </c>
      <c r="DO51" s="285">
        <v>0</v>
      </c>
      <c r="DP51" s="285">
        <v>0</v>
      </c>
      <c r="DQ51" s="285">
        <v>0</v>
      </c>
      <c r="DR51" s="285">
        <v>0</v>
      </c>
      <c r="DS51" s="285">
        <v>0</v>
      </c>
      <c r="DT51" s="285">
        <v>0</v>
      </c>
      <c r="DU51" s="285">
        <v>0</v>
      </c>
      <c r="DV51" s="285">
        <v>0</v>
      </c>
      <c r="DW51" s="285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5">
        <v>0</v>
      </c>
      <c r="EE51" s="285">
        <v>0</v>
      </c>
      <c r="EF51" s="285">
        <v>0</v>
      </c>
    </row>
    <row r="52" spans="1:136" customFormat="1" hidden="1" x14ac:dyDescent="0.2">
      <c r="A52" s="285" t="s">
        <v>924</v>
      </c>
      <c r="B52" s="285" t="s">
        <v>182</v>
      </c>
      <c r="C52" s="285" t="s">
        <v>915</v>
      </c>
      <c r="D52" s="285" t="s">
        <v>737</v>
      </c>
      <c r="E52" s="285" t="s">
        <v>710</v>
      </c>
      <c r="F52" s="285" t="s">
        <v>711</v>
      </c>
      <c r="G52" s="285" t="s">
        <v>719</v>
      </c>
      <c r="H52" s="285" t="s">
        <v>721</v>
      </c>
      <c r="I52" s="285" t="s">
        <v>714</v>
      </c>
      <c r="J52" s="285" t="s">
        <v>715</v>
      </c>
      <c r="K52" s="285" t="s">
        <v>715</v>
      </c>
      <c r="L52" s="285" t="s">
        <v>715</v>
      </c>
      <c r="M52" s="285" t="s">
        <v>715</v>
      </c>
      <c r="N52" s="285" t="s">
        <v>715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1</v>
      </c>
      <c r="AA52" s="285">
        <v>1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1</v>
      </c>
      <c r="AH52" s="285">
        <v>0</v>
      </c>
      <c r="AI52" s="285">
        <v>0</v>
      </c>
      <c r="AJ52" s="285">
        <v>0</v>
      </c>
      <c r="AK52" s="285">
        <v>0</v>
      </c>
      <c r="AL52" s="285">
        <v>0</v>
      </c>
      <c r="AM52" s="285">
        <v>0</v>
      </c>
      <c r="AN52" s="285">
        <v>0</v>
      </c>
      <c r="AO52" s="285">
        <v>0</v>
      </c>
      <c r="AP52" s="285">
        <v>0</v>
      </c>
      <c r="AQ52" s="285">
        <v>0</v>
      </c>
      <c r="AR52" s="285">
        <v>0</v>
      </c>
      <c r="AS52" s="285">
        <v>0</v>
      </c>
      <c r="AT52" s="285">
        <v>0</v>
      </c>
      <c r="AU52" s="285">
        <v>0</v>
      </c>
      <c r="AV52" s="285">
        <v>0</v>
      </c>
      <c r="AW52" s="285">
        <v>0</v>
      </c>
      <c r="AX52" s="285">
        <v>0</v>
      </c>
      <c r="AY52" s="285">
        <v>0</v>
      </c>
      <c r="AZ52" s="285">
        <v>0</v>
      </c>
      <c r="BA52" s="285">
        <v>0</v>
      </c>
      <c r="BB52" s="285">
        <v>0</v>
      </c>
      <c r="BC52" s="285">
        <v>0</v>
      </c>
      <c r="BD52" s="285">
        <v>0</v>
      </c>
      <c r="BE52" s="285">
        <v>0</v>
      </c>
      <c r="BF52" s="285">
        <v>0</v>
      </c>
      <c r="BG52" s="285">
        <v>0</v>
      </c>
      <c r="BH52" s="285">
        <v>0</v>
      </c>
      <c r="BI52" s="285">
        <v>0</v>
      </c>
      <c r="BJ52" s="285">
        <v>0</v>
      </c>
      <c r="BK52" s="285">
        <v>0</v>
      </c>
      <c r="BL52" s="285">
        <v>0</v>
      </c>
      <c r="BM52" s="285">
        <v>0</v>
      </c>
      <c r="BN52" s="285">
        <v>0</v>
      </c>
      <c r="BO52" s="285">
        <v>0</v>
      </c>
      <c r="BP52" s="285">
        <v>0</v>
      </c>
      <c r="BQ52" s="285">
        <v>0</v>
      </c>
      <c r="BR52" s="285">
        <v>0</v>
      </c>
      <c r="BS52" s="285">
        <v>0</v>
      </c>
      <c r="BT52" s="285">
        <v>0</v>
      </c>
      <c r="BU52" s="285">
        <v>0</v>
      </c>
      <c r="BV52" s="285">
        <v>0</v>
      </c>
      <c r="BW52" s="285">
        <v>0</v>
      </c>
      <c r="BX52" s="285">
        <v>0</v>
      </c>
      <c r="BY52" s="285">
        <v>0</v>
      </c>
      <c r="BZ52" s="285">
        <v>0</v>
      </c>
      <c r="CA52" s="285">
        <v>0</v>
      </c>
      <c r="CB52" s="285">
        <v>0</v>
      </c>
      <c r="CC52" s="285">
        <v>0</v>
      </c>
      <c r="CD52" s="285">
        <v>0</v>
      </c>
      <c r="CE52" s="285">
        <v>0</v>
      </c>
      <c r="CF52" s="285">
        <v>0</v>
      </c>
      <c r="CG52" s="285">
        <v>0</v>
      </c>
      <c r="CH52" s="285">
        <v>0</v>
      </c>
      <c r="CI52" s="285">
        <v>0</v>
      </c>
      <c r="CJ52" s="285">
        <v>0</v>
      </c>
      <c r="CK52" s="285">
        <v>0</v>
      </c>
      <c r="CL52" s="285">
        <v>0</v>
      </c>
      <c r="CM52" s="285">
        <v>0</v>
      </c>
      <c r="CN52" s="285" t="s">
        <v>711</v>
      </c>
      <c r="CO52" s="285" t="s">
        <v>723</v>
      </c>
      <c r="CP52" s="285">
        <v>7</v>
      </c>
      <c r="CQ52" s="285" t="s">
        <v>854</v>
      </c>
      <c r="CR52" s="285" t="s">
        <v>715</v>
      </c>
      <c r="CS52" s="285" t="s">
        <v>711</v>
      </c>
      <c r="CT52" s="285" t="s">
        <v>723</v>
      </c>
      <c r="CU52" s="285">
        <v>3</v>
      </c>
      <c r="CV52" s="285" t="s">
        <v>852</v>
      </c>
      <c r="CW52" s="285" t="s">
        <v>715</v>
      </c>
      <c r="CX52" s="285">
        <v>0</v>
      </c>
      <c r="CY52" s="285">
        <v>0</v>
      </c>
      <c r="CZ52" s="285">
        <v>0</v>
      </c>
      <c r="DA52" s="285">
        <v>0</v>
      </c>
      <c r="DB52" s="285">
        <v>0</v>
      </c>
      <c r="DC52" s="285">
        <v>0</v>
      </c>
      <c r="DD52" s="285">
        <v>0</v>
      </c>
      <c r="DE52" s="285">
        <v>0</v>
      </c>
      <c r="DF52" s="285">
        <v>0</v>
      </c>
      <c r="DG52" s="285">
        <v>0</v>
      </c>
      <c r="DH52" s="285">
        <v>0</v>
      </c>
      <c r="DI52" s="285">
        <v>0</v>
      </c>
      <c r="DJ52" s="285">
        <v>0</v>
      </c>
      <c r="DK52" s="285">
        <v>0</v>
      </c>
      <c r="DL52" s="285">
        <v>0</v>
      </c>
      <c r="DM52" s="285">
        <v>0</v>
      </c>
      <c r="DN52" s="285">
        <v>0</v>
      </c>
      <c r="DO52" s="285">
        <v>0</v>
      </c>
      <c r="DP52" s="285">
        <v>0</v>
      </c>
      <c r="DQ52" s="285">
        <v>0</v>
      </c>
      <c r="DR52" s="285">
        <v>0</v>
      </c>
      <c r="DS52" s="285">
        <v>0</v>
      </c>
      <c r="DT52" s="285">
        <v>0</v>
      </c>
      <c r="DU52" s="285">
        <v>0</v>
      </c>
      <c r="DV52" s="285">
        <v>0</v>
      </c>
      <c r="DW52" s="285" t="s">
        <v>711</v>
      </c>
      <c r="DX52" s="285" t="s">
        <v>723</v>
      </c>
      <c r="DY52" s="285">
        <v>10</v>
      </c>
      <c r="DZ52" s="285" t="s">
        <v>869</v>
      </c>
      <c r="EA52" s="285" t="s">
        <v>715</v>
      </c>
      <c r="EB52" s="285">
        <v>0</v>
      </c>
      <c r="EC52" s="285">
        <v>0</v>
      </c>
      <c r="ED52" s="285">
        <v>0</v>
      </c>
      <c r="EE52" s="285">
        <v>0</v>
      </c>
      <c r="EF52" s="285">
        <v>0</v>
      </c>
    </row>
    <row r="53" spans="1:136" customFormat="1" hidden="1" x14ac:dyDescent="0.2">
      <c r="A53" s="285" t="s">
        <v>925</v>
      </c>
      <c r="B53" s="285" t="s">
        <v>182</v>
      </c>
      <c r="C53" s="285" t="s">
        <v>915</v>
      </c>
      <c r="D53" s="285" t="s">
        <v>738</v>
      </c>
      <c r="E53" s="285" t="s">
        <v>710</v>
      </c>
      <c r="F53" s="285" t="s">
        <v>733</v>
      </c>
      <c r="G53" s="285" t="s">
        <v>719</v>
      </c>
      <c r="H53" s="285" t="s">
        <v>721</v>
      </c>
      <c r="I53" s="285" t="s">
        <v>714</v>
      </c>
      <c r="J53" s="285" t="s">
        <v>715</v>
      </c>
      <c r="K53" s="285" t="s">
        <v>715</v>
      </c>
      <c r="L53" s="285" t="s">
        <v>715</v>
      </c>
      <c r="M53" s="285" t="s">
        <v>715</v>
      </c>
      <c r="N53" s="285" t="s">
        <v>715</v>
      </c>
      <c r="O53" s="285">
        <v>0</v>
      </c>
      <c r="P53" s="285">
        <v>0</v>
      </c>
      <c r="Q53" s="285">
        <v>0</v>
      </c>
      <c r="R53" s="285">
        <v>0</v>
      </c>
      <c r="S53" s="285">
        <v>0</v>
      </c>
      <c r="T53" s="285">
        <v>0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1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5">
        <v>0</v>
      </c>
      <c r="AS53" s="285">
        <v>0</v>
      </c>
      <c r="AT53" s="285">
        <v>0</v>
      </c>
      <c r="AU53" s="285">
        <v>0</v>
      </c>
      <c r="AV53" s="285">
        <v>0</v>
      </c>
      <c r="AW53" s="285">
        <v>0</v>
      </c>
      <c r="AX53" s="285">
        <v>0</v>
      </c>
      <c r="AY53" s="285">
        <v>0</v>
      </c>
      <c r="AZ53" s="285">
        <v>0</v>
      </c>
      <c r="BA53" s="285">
        <v>0</v>
      </c>
      <c r="BB53" s="285">
        <v>0</v>
      </c>
      <c r="BC53" s="285">
        <v>0</v>
      </c>
      <c r="BD53" s="285">
        <v>0</v>
      </c>
      <c r="BE53" s="285">
        <v>0</v>
      </c>
      <c r="BF53" s="285">
        <v>0</v>
      </c>
      <c r="BG53" s="285">
        <v>0</v>
      </c>
      <c r="BH53" s="285">
        <v>0</v>
      </c>
      <c r="BI53" s="285">
        <v>0</v>
      </c>
      <c r="BJ53" s="285">
        <v>0</v>
      </c>
      <c r="BK53" s="285">
        <v>0</v>
      </c>
      <c r="BL53" s="285">
        <v>0</v>
      </c>
      <c r="BM53" s="285">
        <v>0</v>
      </c>
      <c r="BN53" s="285">
        <v>0</v>
      </c>
      <c r="BO53" s="285">
        <v>0</v>
      </c>
      <c r="BP53" s="285">
        <v>0</v>
      </c>
      <c r="BQ53" s="285">
        <v>0</v>
      </c>
      <c r="BR53" s="285">
        <v>0</v>
      </c>
      <c r="BS53" s="285">
        <v>0</v>
      </c>
      <c r="BT53" s="285">
        <v>0</v>
      </c>
      <c r="BU53" s="285">
        <v>0</v>
      </c>
      <c r="BV53" s="285">
        <v>0</v>
      </c>
      <c r="BW53" s="285">
        <v>0</v>
      </c>
      <c r="BX53" s="285">
        <v>0</v>
      </c>
      <c r="BY53" s="285">
        <v>0</v>
      </c>
      <c r="BZ53" s="285">
        <v>0</v>
      </c>
      <c r="CA53" s="285">
        <v>0</v>
      </c>
      <c r="CB53" s="285">
        <v>0</v>
      </c>
      <c r="CC53" s="285">
        <v>0</v>
      </c>
      <c r="CD53" s="285">
        <v>0</v>
      </c>
      <c r="CE53" s="285">
        <v>0</v>
      </c>
      <c r="CF53" s="285">
        <v>0</v>
      </c>
      <c r="CG53" s="285">
        <v>0</v>
      </c>
      <c r="CH53" s="285">
        <v>0</v>
      </c>
      <c r="CI53" s="285">
        <v>0</v>
      </c>
      <c r="CJ53" s="285">
        <v>0</v>
      </c>
      <c r="CK53" s="285">
        <v>0</v>
      </c>
      <c r="CL53" s="285">
        <v>0</v>
      </c>
      <c r="CM53" s="285">
        <v>0</v>
      </c>
      <c r="CN53" s="285">
        <v>0</v>
      </c>
      <c r="CO53" s="285">
        <v>0</v>
      </c>
      <c r="CP53" s="285">
        <v>0</v>
      </c>
      <c r="CQ53" s="285">
        <v>0</v>
      </c>
      <c r="CR53" s="285">
        <v>0</v>
      </c>
      <c r="CS53" s="285">
        <v>0</v>
      </c>
      <c r="CT53" s="285">
        <v>0</v>
      </c>
      <c r="CU53" s="285">
        <v>0</v>
      </c>
      <c r="CV53" s="285">
        <v>0</v>
      </c>
      <c r="CW53" s="285">
        <v>0</v>
      </c>
      <c r="CX53" s="285" t="s">
        <v>733</v>
      </c>
      <c r="CY53" s="285" t="s">
        <v>723</v>
      </c>
      <c r="CZ53" s="285">
        <v>11</v>
      </c>
      <c r="DA53" s="285" t="s">
        <v>854</v>
      </c>
      <c r="DB53" s="285" t="s">
        <v>715</v>
      </c>
      <c r="DC53" s="285">
        <v>0</v>
      </c>
      <c r="DD53" s="285">
        <v>0</v>
      </c>
      <c r="DE53" s="285">
        <v>0</v>
      </c>
      <c r="DF53" s="285">
        <v>0</v>
      </c>
      <c r="DG53" s="285">
        <v>0</v>
      </c>
      <c r="DH53" s="285">
        <v>0</v>
      </c>
      <c r="DI53" s="285">
        <v>0</v>
      </c>
      <c r="DJ53" s="285">
        <v>0</v>
      </c>
      <c r="DK53" s="285">
        <v>0</v>
      </c>
      <c r="DL53" s="285">
        <v>0</v>
      </c>
      <c r="DM53" s="285">
        <v>0</v>
      </c>
      <c r="DN53" s="285">
        <v>0</v>
      </c>
      <c r="DO53" s="285">
        <v>0</v>
      </c>
      <c r="DP53" s="285">
        <v>0</v>
      </c>
      <c r="DQ53" s="285">
        <v>0</v>
      </c>
      <c r="DR53" s="285">
        <v>0</v>
      </c>
      <c r="DS53" s="285">
        <v>0</v>
      </c>
      <c r="DT53" s="285">
        <v>0</v>
      </c>
      <c r="DU53" s="285">
        <v>0</v>
      </c>
      <c r="DV53" s="285">
        <v>0</v>
      </c>
      <c r="DW53" s="285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5">
        <v>0</v>
      </c>
      <c r="EE53" s="285">
        <v>0</v>
      </c>
      <c r="EF53" s="285">
        <v>0</v>
      </c>
    </row>
    <row r="54" spans="1:136" customFormat="1" hidden="1" x14ac:dyDescent="0.2">
      <c r="A54" s="285" t="s">
        <v>926</v>
      </c>
      <c r="B54" s="285" t="s">
        <v>182</v>
      </c>
      <c r="C54" s="285" t="s">
        <v>915</v>
      </c>
      <c r="D54" s="285" t="s">
        <v>738</v>
      </c>
      <c r="E54" s="285" t="s">
        <v>13</v>
      </c>
      <c r="F54" s="285" t="s">
        <v>728</v>
      </c>
      <c r="G54" s="285" t="s">
        <v>719</v>
      </c>
      <c r="H54" s="285" t="s">
        <v>825</v>
      </c>
      <c r="I54" s="285" t="s">
        <v>714</v>
      </c>
      <c r="J54" s="285" t="s">
        <v>715</v>
      </c>
      <c r="K54" s="285" t="s">
        <v>715</v>
      </c>
      <c r="L54" s="285" t="s">
        <v>715</v>
      </c>
      <c r="M54" s="285" t="s">
        <v>715</v>
      </c>
      <c r="N54" s="285" t="s">
        <v>715</v>
      </c>
      <c r="O54" s="285">
        <v>1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0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 t="s">
        <v>728</v>
      </c>
      <c r="AL54" s="285" t="s">
        <v>723</v>
      </c>
      <c r="AM54" s="285">
        <v>20</v>
      </c>
      <c r="AN54" s="285" t="s">
        <v>731</v>
      </c>
      <c r="AO54" s="285" t="s">
        <v>715</v>
      </c>
      <c r="AP54" s="285">
        <v>0</v>
      </c>
      <c r="AQ54" s="285">
        <v>0</v>
      </c>
      <c r="AR54" s="285">
        <v>0</v>
      </c>
      <c r="AS54" s="285">
        <v>0</v>
      </c>
      <c r="AT54" s="285">
        <v>0</v>
      </c>
      <c r="AU54" s="285">
        <v>0</v>
      </c>
      <c r="AV54" s="285">
        <v>0</v>
      </c>
      <c r="AW54" s="285">
        <v>0</v>
      </c>
      <c r="AX54" s="285">
        <v>0</v>
      </c>
      <c r="AY54" s="285">
        <v>0</v>
      </c>
      <c r="AZ54" s="285">
        <v>0</v>
      </c>
      <c r="BA54" s="285">
        <v>0</v>
      </c>
      <c r="BB54" s="285">
        <v>0</v>
      </c>
      <c r="BC54" s="285">
        <v>0</v>
      </c>
      <c r="BD54" s="285">
        <v>0</v>
      </c>
      <c r="BE54" s="285">
        <v>0</v>
      </c>
      <c r="BF54" s="285">
        <v>0</v>
      </c>
      <c r="BG54" s="285">
        <v>0</v>
      </c>
      <c r="BH54" s="285">
        <v>0</v>
      </c>
      <c r="BI54" s="285">
        <v>0</v>
      </c>
      <c r="BJ54" s="285">
        <v>0</v>
      </c>
      <c r="BK54" s="285">
        <v>0</v>
      </c>
      <c r="BL54" s="285">
        <v>0</v>
      </c>
      <c r="BM54" s="285">
        <v>0</v>
      </c>
      <c r="BN54" s="285">
        <v>0</v>
      </c>
      <c r="BO54" s="285">
        <v>0</v>
      </c>
      <c r="BP54" s="285">
        <v>0</v>
      </c>
      <c r="BQ54" s="285">
        <v>0</v>
      </c>
      <c r="BR54" s="285">
        <v>0</v>
      </c>
      <c r="BS54" s="285">
        <v>0</v>
      </c>
      <c r="BT54" s="285">
        <v>0</v>
      </c>
      <c r="BU54" s="285">
        <v>0</v>
      </c>
      <c r="BV54" s="285">
        <v>0</v>
      </c>
      <c r="BW54" s="285">
        <v>0</v>
      </c>
      <c r="BX54" s="285">
        <v>0</v>
      </c>
      <c r="BY54" s="285">
        <v>0</v>
      </c>
      <c r="BZ54" s="285">
        <v>0</v>
      </c>
      <c r="CA54" s="285">
        <v>0</v>
      </c>
      <c r="CB54" s="285">
        <v>0</v>
      </c>
      <c r="CC54" s="285">
        <v>0</v>
      </c>
      <c r="CD54" s="285">
        <v>0</v>
      </c>
      <c r="CE54" s="285">
        <v>0</v>
      </c>
      <c r="CF54" s="285">
        <v>0</v>
      </c>
      <c r="CG54" s="285">
        <v>0</v>
      </c>
      <c r="CH54" s="285">
        <v>0</v>
      </c>
      <c r="CI54" s="285">
        <v>0</v>
      </c>
      <c r="CJ54" s="285">
        <v>0</v>
      </c>
      <c r="CK54" s="285">
        <v>0</v>
      </c>
      <c r="CL54" s="285">
        <v>0</v>
      </c>
      <c r="CM54" s="285">
        <v>0</v>
      </c>
      <c r="CN54" s="285">
        <v>0</v>
      </c>
      <c r="CO54" s="285">
        <v>0</v>
      </c>
      <c r="CP54" s="285">
        <v>0</v>
      </c>
      <c r="CQ54" s="285">
        <v>0</v>
      </c>
      <c r="CR54" s="285">
        <v>0</v>
      </c>
      <c r="CS54" s="285">
        <v>0</v>
      </c>
      <c r="CT54" s="285">
        <v>0</v>
      </c>
      <c r="CU54" s="285">
        <v>0</v>
      </c>
      <c r="CV54" s="285">
        <v>0</v>
      </c>
      <c r="CW54" s="285">
        <v>0</v>
      </c>
      <c r="CX54" s="285">
        <v>0</v>
      </c>
      <c r="CY54" s="285">
        <v>0</v>
      </c>
      <c r="CZ54" s="285">
        <v>0</v>
      </c>
      <c r="DA54" s="285">
        <v>0</v>
      </c>
      <c r="DB54" s="285">
        <v>0</v>
      </c>
      <c r="DC54" s="285">
        <v>0</v>
      </c>
      <c r="DD54" s="285">
        <v>0</v>
      </c>
      <c r="DE54" s="285">
        <v>0</v>
      </c>
      <c r="DF54" s="285">
        <v>0</v>
      </c>
      <c r="DG54" s="285">
        <v>0</v>
      </c>
      <c r="DH54" s="285">
        <v>0</v>
      </c>
      <c r="DI54" s="285">
        <v>0</v>
      </c>
      <c r="DJ54" s="285">
        <v>0</v>
      </c>
      <c r="DK54" s="285">
        <v>0</v>
      </c>
      <c r="DL54" s="285">
        <v>0</v>
      </c>
      <c r="DM54" s="285">
        <v>0</v>
      </c>
      <c r="DN54" s="285">
        <v>0</v>
      </c>
      <c r="DO54" s="285">
        <v>0</v>
      </c>
      <c r="DP54" s="285">
        <v>0</v>
      </c>
      <c r="DQ54" s="285">
        <v>0</v>
      </c>
      <c r="DR54" s="285">
        <v>0</v>
      </c>
      <c r="DS54" s="285">
        <v>0</v>
      </c>
      <c r="DT54" s="285">
        <v>0</v>
      </c>
      <c r="DU54" s="285">
        <v>0</v>
      </c>
      <c r="DV54" s="285">
        <v>0</v>
      </c>
      <c r="DW54" s="285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5">
        <v>0</v>
      </c>
      <c r="EE54" s="285">
        <v>0</v>
      </c>
      <c r="EF54" s="285">
        <v>0</v>
      </c>
    </row>
    <row r="55" spans="1:136" customFormat="1" hidden="1" x14ac:dyDescent="0.2">
      <c r="A55" s="285" t="s">
        <v>927</v>
      </c>
      <c r="B55" s="285" t="s">
        <v>182</v>
      </c>
      <c r="C55" s="285" t="s">
        <v>915</v>
      </c>
      <c r="D55" s="285" t="s">
        <v>717</v>
      </c>
      <c r="E55" s="285" t="s">
        <v>13</v>
      </c>
      <c r="F55" s="285" t="s">
        <v>725</v>
      </c>
      <c r="G55" s="285" t="s">
        <v>719</v>
      </c>
      <c r="H55" s="285" t="s">
        <v>825</v>
      </c>
      <c r="I55" s="285" t="s">
        <v>714</v>
      </c>
      <c r="J55" s="285" t="s">
        <v>720</v>
      </c>
      <c r="K55" s="285" t="s">
        <v>714</v>
      </c>
      <c r="L55" s="285" t="s">
        <v>715</v>
      </c>
      <c r="M55" s="285" t="s">
        <v>715</v>
      </c>
      <c r="N55" s="285" t="s">
        <v>715</v>
      </c>
      <c r="O55" s="285">
        <v>1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 t="s">
        <v>725</v>
      </c>
      <c r="AL55" s="285" t="s">
        <v>723</v>
      </c>
      <c r="AM55" s="285">
        <v>21</v>
      </c>
      <c r="AN55" s="285" t="s">
        <v>731</v>
      </c>
      <c r="AO55" s="285" t="s">
        <v>715</v>
      </c>
      <c r="AP55" s="285">
        <v>0</v>
      </c>
      <c r="AQ55" s="285">
        <v>0</v>
      </c>
      <c r="AR55" s="285">
        <v>0</v>
      </c>
      <c r="AS55" s="285">
        <v>0</v>
      </c>
      <c r="AT55" s="285">
        <v>0</v>
      </c>
      <c r="AU55" s="285">
        <v>0</v>
      </c>
      <c r="AV55" s="285">
        <v>0</v>
      </c>
      <c r="AW55" s="285">
        <v>0</v>
      </c>
      <c r="AX55" s="285">
        <v>0</v>
      </c>
      <c r="AY55" s="285">
        <v>0</v>
      </c>
      <c r="AZ55" s="285">
        <v>0</v>
      </c>
      <c r="BA55" s="285">
        <v>0</v>
      </c>
      <c r="BB55" s="285">
        <v>0</v>
      </c>
      <c r="BC55" s="285">
        <v>0</v>
      </c>
      <c r="BD55" s="285">
        <v>0</v>
      </c>
      <c r="BE55" s="285">
        <v>0</v>
      </c>
      <c r="BF55" s="285">
        <v>0</v>
      </c>
      <c r="BG55" s="285">
        <v>0</v>
      </c>
      <c r="BH55" s="285">
        <v>0</v>
      </c>
      <c r="BI55" s="285">
        <v>0</v>
      </c>
      <c r="BJ55" s="285">
        <v>0</v>
      </c>
      <c r="BK55" s="285">
        <v>0</v>
      </c>
      <c r="BL55" s="285">
        <v>0</v>
      </c>
      <c r="BM55" s="285">
        <v>0</v>
      </c>
      <c r="BN55" s="285">
        <v>0</v>
      </c>
      <c r="BO55" s="285">
        <v>0</v>
      </c>
      <c r="BP55" s="285">
        <v>0</v>
      </c>
      <c r="BQ55" s="285">
        <v>0</v>
      </c>
      <c r="BR55" s="285">
        <v>0</v>
      </c>
      <c r="BS55" s="285">
        <v>0</v>
      </c>
      <c r="BT55" s="285">
        <v>0</v>
      </c>
      <c r="BU55" s="285">
        <v>0</v>
      </c>
      <c r="BV55" s="285">
        <v>0</v>
      </c>
      <c r="BW55" s="285">
        <v>0</v>
      </c>
      <c r="BX55" s="285">
        <v>0</v>
      </c>
      <c r="BY55" s="285">
        <v>0</v>
      </c>
      <c r="BZ55" s="285">
        <v>0</v>
      </c>
      <c r="CA55" s="285">
        <v>0</v>
      </c>
      <c r="CB55" s="285">
        <v>0</v>
      </c>
      <c r="CC55" s="285">
        <v>0</v>
      </c>
      <c r="CD55" s="285">
        <v>0</v>
      </c>
      <c r="CE55" s="285">
        <v>0</v>
      </c>
      <c r="CF55" s="285">
        <v>0</v>
      </c>
      <c r="CG55" s="285">
        <v>0</v>
      </c>
      <c r="CH55" s="285">
        <v>0</v>
      </c>
      <c r="CI55" s="285">
        <v>0</v>
      </c>
      <c r="CJ55" s="285">
        <v>0</v>
      </c>
      <c r="CK55" s="285">
        <v>0</v>
      </c>
      <c r="CL55" s="285">
        <v>0</v>
      </c>
      <c r="CM55" s="285">
        <v>0</v>
      </c>
      <c r="CN55" s="285">
        <v>0</v>
      </c>
      <c r="CO55" s="285">
        <v>0</v>
      </c>
      <c r="CP55" s="285">
        <v>0</v>
      </c>
      <c r="CQ55" s="285">
        <v>0</v>
      </c>
      <c r="CR55" s="285">
        <v>0</v>
      </c>
      <c r="CS55" s="285">
        <v>0</v>
      </c>
      <c r="CT55" s="285">
        <v>0</v>
      </c>
      <c r="CU55" s="285">
        <v>0</v>
      </c>
      <c r="CV55" s="285">
        <v>0</v>
      </c>
      <c r="CW55" s="285">
        <v>0</v>
      </c>
      <c r="CX55" s="285">
        <v>0</v>
      </c>
      <c r="CY55" s="285">
        <v>0</v>
      </c>
      <c r="CZ55" s="285">
        <v>0</v>
      </c>
      <c r="DA55" s="285">
        <v>0</v>
      </c>
      <c r="DB55" s="285">
        <v>0</v>
      </c>
      <c r="DC55" s="285">
        <v>0</v>
      </c>
      <c r="DD55" s="285">
        <v>0</v>
      </c>
      <c r="DE55" s="285">
        <v>0</v>
      </c>
      <c r="DF55" s="285">
        <v>0</v>
      </c>
      <c r="DG55" s="285">
        <v>0</v>
      </c>
      <c r="DH55" s="285">
        <v>0</v>
      </c>
      <c r="DI55" s="285">
        <v>0</v>
      </c>
      <c r="DJ55" s="285">
        <v>0</v>
      </c>
      <c r="DK55" s="285">
        <v>0</v>
      </c>
      <c r="DL55" s="285">
        <v>0</v>
      </c>
      <c r="DM55" s="285">
        <v>0</v>
      </c>
      <c r="DN55" s="285">
        <v>0</v>
      </c>
      <c r="DO55" s="285">
        <v>0</v>
      </c>
      <c r="DP55" s="285">
        <v>0</v>
      </c>
      <c r="DQ55" s="285">
        <v>0</v>
      </c>
      <c r="DR55" s="285">
        <v>0</v>
      </c>
      <c r="DS55" s="285">
        <v>0</v>
      </c>
      <c r="DT55" s="285">
        <v>0</v>
      </c>
      <c r="DU55" s="285">
        <v>0</v>
      </c>
      <c r="DV55" s="285">
        <v>0</v>
      </c>
      <c r="DW55" s="285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5">
        <v>0</v>
      </c>
      <c r="EE55" s="285">
        <v>0</v>
      </c>
      <c r="EF55" s="285">
        <v>0</v>
      </c>
    </row>
    <row r="56" spans="1:136" customFormat="1" hidden="1" x14ac:dyDescent="0.2">
      <c r="A56" s="285" t="s">
        <v>928</v>
      </c>
      <c r="B56" s="285" t="s">
        <v>182</v>
      </c>
      <c r="C56" s="285" t="s">
        <v>915</v>
      </c>
      <c r="D56" s="285" t="s">
        <v>727</v>
      </c>
      <c r="E56" s="285" t="s">
        <v>13</v>
      </c>
      <c r="F56" s="285" t="s">
        <v>711</v>
      </c>
      <c r="G56" s="285" t="s">
        <v>719</v>
      </c>
      <c r="H56" s="285" t="s">
        <v>713</v>
      </c>
      <c r="I56" s="285" t="s">
        <v>714</v>
      </c>
      <c r="J56" s="285" t="s">
        <v>715</v>
      </c>
      <c r="K56" s="285" t="s">
        <v>715</v>
      </c>
      <c r="L56" s="285" t="s">
        <v>715</v>
      </c>
      <c r="M56" s="285" t="s">
        <v>715</v>
      </c>
      <c r="N56" s="285" t="s">
        <v>715</v>
      </c>
      <c r="O56" s="285">
        <v>1</v>
      </c>
      <c r="P56" s="285">
        <v>0</v>
      </c>
      <c r="Q56" s="285">
        <v>0</v>
      </c>
      <c r="R56" s="285">
        <v>0</v>
      </c>
      <c r="S56" s="285">
        <v>0</v>
      </c>
      <c r="T56" s="285">
        <v>0</v>
      </c>
      <c r="U56" s="285">
        <v>0</v>
      </c>
      <c r="V56" s="285">
        <v>0</v>
      </c>
      <c r="W56" s="285">
        <v>0</v>
      </c>
      <c r="X56" s="285">
        <v>0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0</v>
      </c>
      <c r="AE56" s="285">
        <v>0</v>
      </c>
      <c r="AF56" s="285">
        <v>0</v>
      </c>
      <c r="AG56" s="285">
        <v>0</v>
      </c>
      <c r="AH56" s="285">
        <v>0</v>
      </c>
      <c r="AI56" s="285">
        <v>0</v>
      </c>
      <c r="AJ56" s="285">
        <v>0</v>
      </c>
      <c r="AK56" s="285" t="s">
        <v>711</v>
      </c>
      <c r="AL56" s="285" t="s">
        <v>723</v>
      </c>
      <c r="AM56" s="285">
        <v>22</v>
      </c>
      <c r="AN56" s="285" t="s">
        <v>731</v>
      </c>
      <c r="AO56" s="285" t="s">
        <v>715</v>
      </c>
      <c r="AP56" s="285">
        <v>0</v>
      </c>
      <c r="AQ56" s="285">
        <v>0</v>
      </c>
      <c r="AR56" s="285">
        <v>0</v>
      </c>
      <c r="AS56" s="285">
        <v>0</v>
      </c>
      <c r="AT56" s="285">
        <v>0</v>
      </c>
      <c r="AU56" s="285">
        <v>0</v>
      </c>
      <c r="AV56" s="285">
        <v>0</v>
      </c>
      <c r="AW56" s="285">
        <v>0</v>
      </c>
      <c r="AX56" s="285">
        <v>0</v>
      </c>
      <c r="AY56" s="285">
        <v>0</v>
      </c>
      <c r="AZ56" s="285">
        <v>0</v>
      </c>
      <c r="BA56" s="285">
        <v>0</v>
      </c>
      <c r="BB56" s="285">
        <v>0</v>
      </c>
      <c r="BC56" s="285">
        <v>0</v>
      </c>
      <c r="BD56" s="285">
        <v>0</v>
      </c>
      <c r="BE56" s="285">
        <v>0</v>
      </c>
      <c r="BF56" s="285">
        <v>0</v>
      </c>
      <c r="BG56" s="285">
        <v>0</v>
      </c>
      <c r="BH56" s="285">
        <v>0</v>
      </c>
      <c r="BI56" s="285">
        <v>0</v>
      </c>
      <c r="BJ56" s="285">
        <v>0</v>
      </c>
      <c r="BK56" s="285">
        <v>0</v>
      </c>
      <c r="BL56" s="285">
        <v>0</v>
      </c>
      <c r="BM56" s="285">
        <v>0</v>
      </c>
      <c r="BN56" s="285">
        <v>0</v>
      </c>
      <c r="BO56" s="285">
        <v>0</v>
      </c>
      <c r="BP56" s="285">
        <v>0</v>
      </c>
      <c r="BQ56" s="285">
        <v>0</v>
      </c>
      <c r="BR56" s="285">
        <v>0</v>
      </c>
      <c r="BS56" s="285">
        <v>0</v>
      </c>
      <c r="BT56" s="285">
        <v>0</v>
      </c>
      <c r="BU56" s="285">
        <v>0</v>
      </c>
      <c r="BV56" s="285">
        <v>0</v>
      </c>
      <c r="BW56" s="285">
        <v>0</v>
      </c>
      <c r="BX56" s="285">
        <v>0</v>
      </c>
      <c r="BY56" s="285">
        <v>0</v>
      </c>
      <c r="BZ56" s="285">
        <v>0</v>
      </c>
      <c r="CA56" s="285">
        <v>0</v>
      </c>
      <c r="CB56" s="285">
        <v>0</v>
      </c>
      <c r="CC56" s="285">
        <v>0</v>
      </c>
      <c r="CD56" s="285">
        <v>0</v>
      </c>
      <c r="CE56" s="285">
        <v>0</v>
      </c>
      <c r="CF56" s="285">
        <v>0</v>
      </c>
      <c r="CG56" s="285">
        <v>0</v>
      </c>
      <c r="CH56" s="285">
        <v>0</v>
      </c>
      <c r="CI56" s="285">
        <v>0</v>
      </c>
      <c r="CJ56" s="285">
        <v>0</v>
      </c>
      <c r="CK56" s="285">
        <v>0</v>
      </c>
      <c r="CL56" s="285">
        <v>0</v>
      </c>
      <c r="CM56" s="285">
        <v>0</v>
      </c>
      <c r="CN56" s="285">
        <v>0</v>
      </c>
      <c r="CO56" s="285">
        <v>0</v>
      </c>
      <c r="CP56" s="285">
        <v>0</v>
      </c>
      <c r="CQ56" s="285">
        <v>0</v>
      </c>
      <c r="CR56" s="285">
        <v>0</v>
      </c>
      <c r="CS56" s="285">
        <v>0</v>
      </c>
      <c r="CT56" s="285">
        <v>0</v>
      </c>
      <c r="CU56" s="285">
        <v>0</v>
      </c>
      <c r="CV56" s="285">
        <v>0</v>
      </c>
      <c r="CW56" s="285">
        <v>0</v>
      </c>
      <c r="CX56" s="285">
        <v>0</v>
      </c>
      <c r="CY56" s="285">
        <v>0</v>
      </c>
      <c r="CZ56" s="285">
        <v>0</v>
      </c>
      <c r="DA56" s="285">
        <v>0</v>
      </c>
      <c r="DB56" s="285">
        <v>0</v>
      </c>
      <c r="DC56" s="285">
        <v>0</v>
      </c>
      <c r="DD56" s="285">
        <v>0</v>
      </c>
      <c r="DE56" s="285">
        <v>0</v>
      </c>
      <c r="DF56" s="285">
        <v>0</v>
      </c>
      <c r="DG56" s="285">
        <v>0</v>
      </c>
      <c r="DH56" s="285">
        <v>0</v>
      </c>
      <c r="DI56" s="285">
        <v>0</v>
      </c>
      <c r="DJ56" s="285">
        <v>0</v>
      </c>
      <c r="DK56" s="285">
        <v>0</v>
      </c>
      <c r="DL56" s="285">
        <v>0</v>
      </c>
      <c r="DM56" s="285">
        <v>0</v>
      </c>
      <c r="DN56" s="285">
        <v>0</v>
      </c>
      <c r="DO56" s="285">
        <v>0</v>
      </c>
      <c r="DP56" s="285">
        <v>0</v>
      </c>
      <c r="DQ56" s="285">
        <v>0</v>
      </c>
      <c r="DR56" s="285">
        <v>0</v>
      </c>
      <c r="DS56" s="285">
        <v>0</v>
      </c>
      <c r="DT56" s="285">
        <v>0</v>
      </c>
      <c r="DU56" s="285">
        <v>0</v>
      </c>
      <c r="DV56" s="285">
        <v>0</v>
      </c>
      <c r="DW56" s="285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5">
        <v>0</v>
      </c>
      <c r="EE56" s="285">
        <v>0</v>
      </c>
      <c r="EF56" s="285">
        <v>0</v>
      </c>
    </row>
    <row r="57" spans="1:136" customFormat="1" hidden="1" x14ac:dyDescent="0.2">
      <c r="A57" s="285" t="s">
        <v>929</v>
      </c>
      <c r="B57" s="285" t="s">
        <v>182</v>
      </c>
      <c r="C57" s="285" t="s">
        <v>915</v>
      </c>
      <c r="D57" s="285" t="s">
        <v>727</v>
      </c>
      <c r="E57" s="285" t="s">
        <v>13</v>
      </c>
      <c r="F57" s="285" t="s">
        <v>711</v>
      </c>
      <c r="G57" s="285" t="s">
        <v>719</v>
      </c>
      <c r="H57" s="285" t="s">
        <v>825</v>
      </c>
      <c r="I57" s="285" t="s">
        <v>714</v>
      </c>
      <c r="J57" s="285" t="s">
        <v>715</v>
      </c>
      <c r="K57" s="285" t="s">
        <v>715</v>
      </c>
      <c r="L57" s="285" t="s">
        <v>715</v>
      </c>
      <c r="M57" s="285" t="s">
        <v>715</v>
      </c>
      <c r="N57" s="285" t="s">
        <v>715</v>
      </c>
      <c r="O57" s="285">
        <v>1</v>
      </c>
      <c r="P57" s="285">
        <v>0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0</v>
      </c>
      <c r="AA57" s="285">
        <v>0</v>
      </c>
      <c r="AB57" s="285">
        <v>0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0</v>
      </c>
      <c r="AI57" s="285">
        <v>0</v>
      </c>
      <c r="AJ57" s="285">
        <v>0</v>
      </c>
      <c r="AK57" s="285" t="s">
        <v>711</v>
      </c>
      <c r="AL57" s="285" t="s">
        <v>723</v>
      </c>
      <c r="AM57" s="285">
        <v>21</v>
      </c>
      <c r="AN57" s="285" t="s">
        <v>731</v>
      </c>
      <c r="AO57" s="285" t="s">
        <v>715</v>
      </c>
      <c r="AP57" s="285">
        <v>0</v>
      </c>
      <c r="AQ57" s="285">
        <v>0</v>
      </c>
      <c r="AR57" s="285">
        <v>0</v>
      </c>
      <c r="AS57" s="285">
        <v>0</v>
      </c>
      <c r="AT57" s="285">
        <v>0</v>
      </c>
      <c r="AU57" s="285">
        <v>0</v>
      </c>
      <c r="AV57" s="285">
        <v>0</v>
      </c>
      <c r="AW57" s="285">
        <v>0</v>
      </c>
      <c r="AX57" s="285">
        <v>0</v>
      </c>
      <c r="AY57" s="285">
        <v>0</v>
      </c>
      <c r="AZ57" s="285">
        <v>0</v>
      </c>
      <c r="BA57" s="285">
        <v>0</v>
      </c>
      <c r="BB57" s="285">
        <v>0</v>
      </c>
      <c r="BC57" s="285">
        <v>0</v>
      </c>
      <c r="BD57" s="285">
        <v>0</v>
      </c>
      <c r="BE57" s="285">
        <v>0</v>
      </c>
      <c r="BF57" s="285">
        <v>0</v>
      </c>
      <c r="BG57" s="285">
        <v>0</v>
      </c>
      <c r="BH57" s="285">
        <v>0</v>
      </c>
      <c r="BI57" s="285">
        <v>0</v>
      </c>
      <c r="BJ57" s="285">
        <v>0</v>
      </c>
      <c r="BK57" s="285">
        <v>0</v>
      </c>
      <c r="BL57" s="285">
        <v>0</v>
      </c>
      <c r="BM57" s="285">
        <v>0</v>
      </c>
      <c r="BN57" s="285">
        <v>0</v>
      </c>
      <c r="BO57" s="285">
        <v>0</v>
      </c>
      <c r="BP57" s="285">
        <v>0</v>
      </c>
      <c r="BQ57" s="285">
        <v>0</v>
      </c>
      <c r="BR57" s="285">
        <v>0</v>
      </c>
      <c r="BS57" s="285">
        <v>0</v>
      </c>
      <c r="BT57" s="285">
        <v>0</v>
      </c>
      <c r="BU57" s="285">
        <v>0</v>
      </c>
      <c r="BV57" s="285">
        <v>0</v>
      </c>
      <c r="BW57" s="285">
        <v>0</v>
      </c>
      <c r="BX57" s="285">
        <v>0</v>
      </c>
      <c r="BY57" s="285">
        <v>0</v>
      </c>
      <c r="BZ57" s="285">
        <v>0</v>
      </c>
      <c r="CA57" s="285">
        <v>0</v>
      </c>
      <c r="CB57" s="285">
        <v>0</v>
      </c>
      <c r="CC57" s="285">
        <v>0</v>
      </c>
      <c r="CD57" s="285">
        <v>0</v>
      </c>
      <c r="CE57" s="285">
        <v>0</v>
      </c>
      <c r="CF57" s="285">
        <v>0</v>
      </c>
      <c r="CG57" s="285">
        <v>0</v>
      </c>
      <c r="CH57" s="285">
        <v>0</v>
      </c>
      <c r="CI57" s="285">
        <v>0</v>
      </c>
      <c r="CJ57" s="285">
        <v>0</v>
      </c>
      <c r="CK57" s="285">
        <v>0</v>
      </c>
      <c r="CL57" s="285">
        <v>0</v>
      </c>
      <c r="CM57" s="285">
        <v>0</v>
      </c>
      <c r="CN57" s="285">
        <v>0</v>
      </c>
      <c r="CO57" s="285">
        <v>0</v>
      </c>
      <c r="CP57" s="285">
        <v>0</v>
      </c>
      <c r="CQ57" s="285">
        <v>0</v>
      </c>
      <c r="CR57" s="285">
        <v>0</v>
      </c>
      <c r="CS57" s="285">
        <v>0</v>
      </c>
      <c r="CT57" s="285">
        <v>0</v>
      </c>
      <c r="CU57" s="285">
        <v>0</v>
      </c>
      <c r="CV57" s="285">
        <v>0</v>
      </c>
      <c r="CW57" s="285">
        <v>0</v>
      </c>
      <c r="CX57" s="285">
        <v>0</v>
      </c>
      <c r="CY57" s="285">
        <v>0</v>
      </c>
      <c r="CZ57" s="285">
        <v>0</v>
      </c>
      <c r="DA57" s="285">
        <v>0</v>
      </c>
      <c r="DB57" s="285">
        <v>0</v>
      </c>
      <c r="DC57" s="285">
        <v>0</v>
      </c>
      <c r="DD57" s="285">
        <v>0</v>
      </c>
      <c r="DE57" s="285">
        <v>0</v>
      </c>
      <c r="DF57" s="285">
        <v>0</v>
      </c>
      <c r="DG57" s="285">
        <v>0</v>
      </c>
      <c r="DH57" s="285">
        <v>0</v>
      </c>
      <c r="DI57" s="285">
        <v>0</v>
      </c>
      <c r="DJ57" s="285">
        <v>0</v>
      </c>
      <c r="DK57" s="285">
        <v>0</v>
      </c>
      <c r="DL57" s="285">
        <v>0</v>
      </c>
      <c r="DM57" s="285">
        <v>0</v>
      </c>
      <c r="DN57" s="285">
        <v>0</v>
      </c>
      <c r="DO57" s="285">
        <v>0</v>
      </c>
      <c r="DP57" s="285">
        <v>0</v>
      </c>
      <c r="DQ57" s="285">
        <v>0</v>
      </c>
      <c r="DR57" s="285">
        <v>0</v>
      </c>
      <c r="DS57" s="285">
        <v>0</v>
      </c>
      <c r="DT57" s="285">
        <v>0</v>
      </c>
      <c r="DU57" s="285">
        <v>0</v>
      </c>
      <c r="DV57" s="285">
        <v>0</v>
      </c>
      <c r="DW57" s="285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5">
        <v>0</v>
      </c>
      <c r="EE57" s="285">
        <v>0</v>
      </c>
      <c r="EF57" s="285">
        <v>0</v>
      </c>
    </row>
    <row r="58" spans="1:136" customFormat="1" hidden="1" x14ac:dyDescent="0.2">
      <c r="A58" s="285" t="s">
        <v>930</v>
      </c>
      <c r="B58" s="285" t="s">
        <v>182</v>
      </c>
      <c r="C58" s="285" t="s">
        <v>915</v>
      </c>
      <c r="D58" s="285" t="s">
        <v>784</v>
      </c>
      <c r="E58" s="285" t="s">
        <v>710</v>
      </c>
      <c r="F58" s="285" t="s">
        <v>735</v>
      </c>
      <c r="G58" s="285" t="s">
        <v>719</v>
      </c>
      <c r="H58" s="285" t="s">
        <v>715</v>
      </c>
      <c r="I58" s="285" t="s">
        <v>715</v>
      </c>
      <c r="J58" s="285" t="s">
        <v>715</v>
      </c>
      <c r="K58" s="285" t="s">
        <v>715</v>
      </c>
      <c r="L58" s="285" t="s">
        <v>715</v>
      </c>
      <c r="M58" s="285" t="s">
        <v>715</v>
      </c>
      <c r="N58" s="285" t="s">
        <v>715</v>
      </c>
      <c r="O58" s="285">
        <v>0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1</v>
      </c>
      <c r="X58" s="285">
        <v>1</v>
      </c>
      <c r="Y58" s="285">
        <v>0</v>
      </c>
      <c r="Z58" s="285">
        <v>0</v>
      </c>
      <c r="AA58" s="285">
        <v>0</v>
      </c>
      <c r="AB58" s="285">
        <v>0</v>
      </c>
      <c r="AC58" s="285">
        <v>0</v>
      </c>
      <c r="AD58" s="285">
        <v>0</v>
      </c>
      <c r="AE58" s="285">
        <v>0</v>
      </c>
      <c r="AF58" s="285">
        <v>0</v>
      </c>
      <c r="AG58" s="285">
        <v>0</v>
      </c>
      <c r="AH58" s="285">
        <v>0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5">
        <v>0</v>
      </c>
      <c r="AS58" s="285">
        <v>0</v>
      </c>
      <c r="AT58" s="285">
        <v>0</v>
      </c>
      <c r="AU58" s="285">
        <v>0</v>
      </c>
      <c r="AV58" s="285">
        <v>0</v>
      </c>
      <c r="AW58" s="285">
        <v>0</v>
      </c>
      <c r="AX58" s="285">
        <v>0</v>
      </c>
      <c r="AY58" s="285">
        <v>0</v>
      </c>
      <c r="AZ58" s="285">
        <v>0</v>
      </c>
      <c r="BA58" s="285">
        <v>0</v>
      </c>
      <c r="BB58" s="285">
        <v>0</v>
      </c>
      <c r="BC58" s="285">
        <v>0</v>
      </c>
      <c r="BD58" s="285">
        <v>0</v>
      </c>
      <c r="BE58" s="285">
        <v>0</v>
      </c>
      <c r="BF58" s="285">
        <v>0</v>
      </c>
      <c r="BG58" s="285">
        <v>0</v>
      </c>
      <c r="BH58" s="285">
        <v>0</v>
      </c>
      <c r="BI58" s="285">
        <v>0</v>
      </c>
      <c r="BJ58" s="285">
        <v>0</v>
      </c>
      <c r="BK58" s="285">
        <v>0</v>
      </c>
      <c r="BL58" s="285">
        <v>0</v>
      </c>
      <c r="BM58" s="285">
        <v>0</v>
      </c>
      <c r="BN58" s="285">
        <v>0</v>
      </c>
      <c r="BO58" s="285">
        <v>0</v>
      </c>
      <c r="BP58" s="285">
        <v>0</v>
      </c>
      <c r="BQ58" s="285">
        <v>0</v>
      </c>
      <c r="BR58" s="285">
        <v>0</v>
      </c>
      <c r="BS58" s="285">
        <v>0</v>
      </c>
      <c r="BT58" s="285">
        <v>0</v>
      </c>
      <c r="BU58" s="285">
        <v>0</v>
      </c>
      <c r="BV58" s="285">
        <v>0</v>
      </c>
      <c r="BW58" s="285">
        <v>0</v>
      </c>
      <c r="BX58" s="285">
        <v>0</v>
      </c>
      <c r="BY58" s="285" t="s">
        <v>735</v>
      </c>
      <c r="BZ58" s="285" t="s">
        <v>736</v>
      </c>
      <c r="CA58" s="285">
        <v>20</v>
      </c>
      <c r="CB58" s="285" t="s">
        <v>852</v>
      </c>
      <c r="CC58" s="285" t="s">
        <v>715</v>
      </c>
      <c r="CD58" s="285" t="s">
        <v>735</v>
      </c>
      <c r="CE58" s="285" t="s">
        <v>736</v>
      </c>
      <c r="CF58" s="285">
        <v>5</v>
      </c>
      <c r="CG58" s="285" t="s">
        <v>854</v>
      </c>
      <c r="CH58" s="285" t="s">
        <v>715</v>
      </c>
      <c r="CI58" s="285">
        <v>0</v>
      </c>
      <c r="CJ58" s="285">
        <v>0</v>
      </c>
      <c r="CK58" s="285">
        <v>0</v>
      </c>
      <c r="CL58" s="285">
        <v>0</v>
      </c>
      <c r="CM58" s="285">
        <v>0</v>
      </c>
      <c r="CN58" s="285">
        <v>0</v>
      </c>
      <c r="CO58" s="285">
        <v>0</v>
      </c>
      <c r="CP58" s="285">
        <v>0</v>
      </c>
      <c r="CQ58" s="285">
        <v>0</v>
      </c>
      <c r="CR58" s="285">
        <v>0</v>
      </c>
      <c r="CS58" s="285">
        <v>0</v>
      </c>
      <c r="CT58" s="285">
        <v>0</v>
      </c>
      <c r="CU58" s="285">
        <v>0</v>
      </c>
      <c r="CV58" s="285">
        <v>0</v>
      </c>
      <c r="CW58" s="285">
        <v>0</v>
      </c>
      <c r="CX58" s="285">
        <v>0</v>
      </c>
      <c r="CY58" s="285">
        <v>0</v>
      </c>
      <c r="CZ58" s="285">
        <v>0</v>
      </c>
      <c r="DA58" s="285">
        <v>0</v>
      </c>
      <c r="DB58" s="285">
        <v>0</v>
      </c>
      <c r="DC58" s="285">
        <v>0</v>
      </c>
      <c r="DD58" s="285">
        <v>0</v>
      </c>
      <c r="DE58" s="285">
        <v>0</v>
      </c>
      <c r="DF58" s="285">
        <v>0</v>
      </c>
      <c r="DG58" s="285">
        <v>0</v>
      </c>
      <c r="DH58" s="285">
        <v>0</v>
      </c>
      <c r="DI58" s="285">
        <v>0</v>
      </c>
      <c r="DJ58" s="285">
        <v>0</v>
      </c>
      <c r="DK58" s="285">
        <v>0</v>
      </c>
      <c r="DL58" s="285">
        <v>0</v>
      </c>
      <c r="DM58" s="285">
        <v>0</v>
      </c>
      <c r="DN58" s="285">
        <v>0</v>
      </c>
      <c r="DO58" s="285">
        <v>0</v>
      </c>
      <c r="DP58" s="285">
        <v>0</v>
      </c>
      <c r="DQ58" s="285">
        <v>0</v>
      </c>
      <c r="DR58" s="285">
        <v>0</v>
      </c>
      <c r="DS58" s="285">
        <v>0</v>
      </c>
      <c r="DT58" s="285">
        <v>0</v>
      </c>
      <c r="DU58" s="285">
        <v>0</v>
      </c>
      <c r="DV58" s="285">
        <v>0</v>
      </c>
      <c r="DW58" s="285">
        <v>0</v>
      </c>
      <c r="DX58" s="285">
        <v>0</v>
      </c>
      <c r="DY58" s="285">
        <v>0</v>
      </c>
      <c r="DZ58" s="285">
        <v>0</v>
      </c>
      <c r="EA58" s="285">
        <v>0</v>
      </c>
      <c r="EB58" s="285">
        <v>0</v>
      </c>
      <c r="EC58" s="285">
        <v>0</v>
      </c>
      <c r="ED58" s="285">
        <v>0</v>
      </c>
      <c r="EE58" s="285">
        <v>0</v>
      </c>
      <c r="EF58" s="285">
        <v>0</v>
      </c>
    </row>
    <row r="59" spans="1:136" customFormat="1" hidden="1" x14ac:dyDescent="0.2">
      <c r="A59" s="285" t="s">
        <v>931</v>
      </c>
      <c r="B59" s="285" t="s">
        <v>182</v>
      </c>
      <c r="C59" s="285" t="s">
        <v>876</v>
      </c>
      <c r="D59" s="285" t="s">
        <v>739</v>
      </c>
      <c r="E59" s="285" t="s">
        <v>745</v>
      </c>
      <c r="F59" s="285" t="s">
        <v>730</v>
      </c>
      <c r="G59" s="285" t="s">
        <v>712</v>
      </c>
      <c r="H59" s="285" t="s">
        <v>720</v>
      </c>
      <c r="I59" s="285" t="s">
        <v>714</v>
      </c>
      <c r="J59" s="285" t="s">
        <v>715</v>
      </c>
      <c r="K59" s="285" t="s">
        <v>715</v>
      </c>
      <c r="L59" s="285" t="s">
        <v>715</v>
      </c>
      <c r="M59" s="285" t="s">
        <v>715</v>
      </c>
      <c r="N59" s="285" t="s">
        <v>715</v>
      </c>
      <c r="O59" s="285">
        <v>0</v>
      </c>
      <c r="P59" s="285">
        <v>0</v>
      </c>
      <c r="Q59" s="285">
        <v>0</v>
      </c>
      <c r="R59" s="285">
        <v>0</v>
      </c>
      <c r="S59" s="285">
        <v>1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 t="s">
        <v>730</v>
      </c>
      <c r="BF59" s="285" t="s">
        <v>716</v>
      </c>
      <c r="BG59" s="285">
        <v>7</v>
      </c>
      <c r="BH59" s="285" t="s">
        <v>854</v>
      </c>
      <c r="BI59" s="285" t="s">
        <v>715</v>
      </c>
      <c r="BJ59" s="285" t="s">
        <v>725</v>
      </c>
      <c r="BK59" s="285">
        <v>0</v>
      </c>
      <c r="BL59" s="285">
        <v>0</v>
      </c>
      <c r="BM59" s="285">
        <v>0</v>
      </c>
      <c r="BN59" s="285">
        <v>0</v>
      </c>
      <c r="BO59" s="285">
        <v>0</v>
      </c>
      <c r="BP59" s="285">
        <v>0</v>
      </c>
      <c r="BQ59" s="285">
        <v>0</v>
      </c>
      <c r="BR59" s="285">
        <v>0</v>
      </c>
      <c r="BS59" s="285">
        <v>0</v>
      </c>
      <c r="BT59" s="285">
        <v>0</v>
      </c>
      <c r="BU59" s="285">
        <v>0</v>
      </c>
      <c r="BV59" s="285">
        <v>0</v>
      </c>
      <c r="BW59" s="285">
        <v>0</v>
      </c>
      <c r="BX59" s="285">
        <v>0</v>
      </c>
      <c r="BY59" s="285">
        <v>0</v>
      </c>
      <c r="BZ59" s="285">
        <v>0</v>
      </c>
      <c r="CA59" s="285">
        <v>0</v>
      </c>
      <c r="CB59" s="285">
        <v>0</v>
      </c>
      <c r="CC59" s="285">
        <v>0</v>
      </c>
      <c r="CD59" s="285">
        <v>0</v>
      </c>
      <c r="CE59" s="285">
        <v>0</v>
      </c>
      <c r="CF59" s="285">
        <v>0</v>
      </c>
      <c r="CG59" s="285">
        <v>0</v>
      </c>
      <c r="CH59" s="285">
        <v>0</v>
      </c>
      <c r="CI59" s="285">
        <v>0</v>
      </c>
      <c r="CJ59" s="285">
        <v>0</v>
      </c>
      <c r="CK59" s="285">
        <v>0</v>
      </c>
      <c r="CL59" s="285">
        <v>0</v>
      </c>
      <c r="CM59" s="285">
        <v>0</v>
      </c>
      <c r="CN59" s="285">
        <v>0</v>
      </c>
      <c r="CO59" s="285">
        <v>0</v>
      </c>
      <c r="CP59" s="285">
        <v>0</v>
      </c>
      <c r="CQ59" s="285">
        <v>0</v>
      </c>
      <c r="CR59" s="285">
        <v>0</v>
      </c>
      <c r="CS59" s="285">
        <v>0</v>
      </c>
      <c r="CT59" s="285">
        <v>0</v>
      </c>
      <c r="CU59" s="285">
        <v>0</v>
      </c>
      <c r="CV59" s="285">
        <v>0</v>
      </c>
      <c r="CW59" s="285">
        <v>0</v>
      </c>
      <c r="CX59" s="285">
        <v>0</v>
      </c>
      <c r="CY59" s="285">
        <v>0</v>
      </c>
      <c r="CZ59" s="285">
        <v>0</v>
      </c>
      <c r="DA59" s="285">
        <v>0</v>
      </c>
      <c r="DB59" s="285">
        <v>0</v>
      </c>
      <c r="DC59" s="285">
        <v>0</v>
      </c>
      <c r="DD59" s="285">
        <v>0</v>
      </c>
      <c r="DE59" s="285">
        <v>0</v>
      </c>
      <c r="DF59" s="285">
        <v>0</v>
      </c>
      <c r="DG59" s="285">
        <v>0</v>
      </c>
      <c r="DH59" s="285">
        <v>0</v>
      </c>
      <c r="DI59" s="285">
        <v>0</v>
      </c>
      <c r="DJ59" s="285">
        <v>0</v>
      </c>
      <c r="DK59" s="285">
        <v>0</v>
      </c>
      <c r="DL59" s="285">
        <v>0</v>
      </c>
      <c r="DM59" s="285">
        <v>0</v>
      </c>
      <c r="DN59" s="285">
        <v>0</v>
      </c>
      <c r="DO59" s="285">
        <v>0</v>
      </c>
      <c r="DP59" s="285">
        <v>0</v>
      </c>
      <c r="DQ59" s="285">
        <v>0</v>
      </c>
      <c r="DR59" s="285">
        <v>0</v>
      </c>
      <c r="DS59" s="285">
        <v>0</v>
      </c>
      <c r="DT59" s="285">
        <v>0</v>
      </c>
      <c r="DU59" s="285">
        <v>0</v>
      </c>
      <c r="DV59" s="285">
        <v>0</v>
      </c>
      <c r="DW59" s="285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5">
        <v>0</v>
      </c>
      <c r="EE59" s="285">
        <v>0</v>
      </c>
      <c r="EF59" s="285">
        <v>0</v>
      </c>
    </row>
    <row r="60" spans="1:136" customFormat="1" hidden="1" x14ac:dyDescent="0.2">
      <c r="A60" s="285" t="s">
        <v>932</v>
      </c>
      <c r="B60" s="285" t="s">
        <v>182</v>
      </c>
      <c r="C60" s="285" t="s">
        <v>876</v>
      </c>
      <c r="D60" s="285" t="s">
        <v>739</v>
      </c>
      <c r="E60" s="285" t="s">
        <v>710</v>
      </c>
      <c r="F60" s="285" t="s">
        <v>728</v>
      </c>
      <c r="G60" s="285" t="s">
        <v>712</v>
      </c>
      <c r="H60" s="285" t="s">
        <v>720</v>
      </c>
      <c r="I60" s="285" t="s">
        <v>726</v>
      </c>
      <c r="J60" s="285" t="s">
        <v>715</v>
      </c>
      <c r="K60" s="285" t="s">
        <v>715</v>
      </c>
      <c r="L60" s="285" t="s">
        <v>715</v>
      </c>
      <c r="M60" s="285" t="s">
        <v>715</v>
      </c>
      <c r="N60" s="285" t="s">
        <v>715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1</v>
      </c>
      <c r="X60" s="285">
        <v>0</v>
      </c>
      <c r="Y60" s="285">
        <v>0</v>
      </c>
      <c r="Z60" s="285">
        <v>0</v>
      </c>
      <c r="AA60" s="285">
        <v>0</v>
      </c>
      <c r="AB60" s="285">
        <v>0</v>
      </c>
      <c r="AC60" s="285">
        <v>0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5">
        <v>0</v>
      </c>
      <c r="AS60" s="285">
        <v>0</v>
      </c>
      <c r="AT60" s="285">
        <v>0</v>
      </c>
      <c r="AU60" s="285">
        <v>0</v>
      </c>
      <c r="AV60" s="285">
        <v>0</v>
      </c>
      <c r="AW60" s="285">
        <v>0</v>
      </c>
      <c r="AX60" s="285">
        <v>0</v>
      </c>
      <c r="AY60" s="285">
        <v>0</v>
      </c>
      <c r="AZ60" s="285">
        <v>0</v>
      </c>
      <c r="BA60" s="285">
        <v>0</v>
      </c>
      <c r="BB60" s="285">
        <v>0</v>
      </c>
      <c r="BC60" s="285">
        <v>0</v>
      </c>
      <c r="BD60" s="285">
        <v>0</v>
      </c>
      <c r="BE60" s="285">
        <v>0</v>
      </c>
      <c r="BF60" s="285">
        <v>0</v>
      </c>
      <c r="BG60" s="285">
        <v>0</v>
      </c>
      <c r="BH60" s="285">
        <v>0</v>
      </c>
      <c r="BI60" s="285">
        <v>0</v>
      </c>
      <c r="BJ60" s="285">
        <v>0</v>
      </c>
      <c r="BK60" s="285">
        <v>0</v>
      </c>
      <c r="BL60" s="285">
        <v>0</v>
      </c>
      <c r="BM60" s="285">
        <v>0</v>
      </c>
      <c r="BN60" s="285">
        <v>0</v>
      </c>
      <c r="BO60" s="285">
        <v>0</v>
      </c>
      <c r="BP60" s="285">
        <v>0</v>
      </c>
      <c r="BQ60" s="285">
        <v>0</v>
      </c>
      <c r="BR60" s="285">
        <v>0</v>
      </c>
      <c r="BS60" s="285">
        <v>0</v>
      </c>
      <c r="BT60" s="285">
        <v>0</v>
      </c>
      <c r="BU60" s="285">
        <v>0</v>
      </c>
      <c r="BV60" s="285">
        <v>0</v>
      </c>
      <c r="BW60" s="285">
        <v>0</v>
      </c>
      <c r="BX60" s="285">
        <v>0</v>
      </c>
      <c r="BY60" s="285" t="s">
        <v>728</v>
      </c>
      <c r="BZ60" s="285" t="s">
        <v>723</v>
      </c>
      <c r="CA60" s="285">
        <v>23</v>
      </c>
      <c r="CB60" s="285" t="s">
        <v>854</v>
      </c>
      <c r="CC60" s="285" t="s">
        <v>729</v>
      </c>
      <c r="CD60" s="285">
        <v>0</v>
      </c>
      <c r="CE60" s="285">
        <v>0</v>
      </c>
      <c r="CF60" s="285">
        <v>0</v>
      </c>
      <c r="CG60" s="285">
        <v>0</v>
      </c>
      <c r="CH60" s="285">
        <v>0</v>
      </c>
      <c r="CI60" s="285">
        <v>0</v>
      </c>
      <c r="CJ60" s="285">
        <v>0</v>
      </c>
      <c r="CK60" s="285">
        <v>0</v>
      </c>
      <c r="CL60" s="285">
        <v>0</v>
      </c>
      <c r="CM60" s="285">
        <v>0</v>
      </c>
      <c r="CN60" s="285">
        <v>0</v>
      </c>
      <c r="CO60" s="285">
        <v>0</v>
      </c>
      <c r="CP60" s="285">
        <v>0</v>
      </c>
      <c r="CQ60" s="285">
        <v>0</v>
      </c>
      <c r="CR60" s="285">
        <v>0</v>
      </c>
      <c r="CS60" s="285">
        <v>0</v>
      </c>
      <c r="CT60" s="285">
        <v>0</v>
      </c>
      <c r="CU60" s="285">
        <v>0</v>
      </c>
      <c r="CV60" s="285">
        <v>0</v>
      </c>
      <c r="CW60" s="285">
        <v>0</v>
      </c>
      <c r="CX60" s="285">
        <v>0</v>
      </c>
      <c r="CY60" s="285">
        <v>0</v>
      </c>
      <c r="CZ60" s="285">
        <v>0</v>
      </c>
      <c r="DA60" s="285">
        <v>0</v>
      </c>
      <c r="DB60" s="285">
        <v>0</v>
      </c>
      <c r="DC60" s="285">
        <v>0</v>
      </c>
      <c r="DD60" s="285">
        <v>0</v>
      </c>
      <c r="DE60" s="285">
        <v>0</v>
      </c>
      <c r="DF60" s="285">
        <v>0</v>
      </c>
      <c r="DG60" s="285">
        <v>0</v>
      </c>
      <c r="DH60" s="285">
        <v>0</v>
      </c>
      <c r="DI60" s="285">
        <v>0</v>
      </c>
      <c r="DJ60" s="285">
        <v>0</v>
      </c>
      <c r="DK60" s="285">
        <v>0</v>
      </c>
      <c r="DL60" s="285">
        <v>0</v>
      </c>
      <c r="DM60" s="285">
        <v>0</v>
      </c>
      <c r="DN60" s="285">
        <v>0</v>
      </c>
      <c r="DO60" s="285">
        <v>0</v>
      </c>
      <c r="DP60" s="285">
        <v>0</v>
      </c>
      <c r="DQ60" s="285">
        <v>0</v>
      </c>
      <c r="DR60" s="285">
        <v>0</v>
      </c>
      <c r="DS60" s="285">
        <v>0</v>
      </c>
      <c r="DT60" s="285">
        <v>0</v>
      </c>
      <c r="DU60" s="285">
        <v>0</v>
      </c>
      <c r="DV60" s="285">
        <v>0</v>
      </c>
      <c r="DW60" s="285">
        <v>0</v>
      </c>
      <c r="DX60" s="285">
        <v>0</v>
      </c>
      <c r="DY60" s="285">
        <v>0</v>
      </c>
      <c r="DZ60" s="285">
        <v>0</v>
      </c>
      <c r="EA60" s="285">
        <v>0</v>
      </c>
      <c r="EB60" s="285">
        <v>0</v>
      </c>
      <c r="EC60" s="285">
        <v>0</v>
      </c>
      <c r="ED60" s="285">
        <v>0</v>
      </c>
      <c r="EE60" s="285">
        <v>0</v>
      </c>
      <c r="EF60" s="285">
        <v>0</v>
      </c>
    </row>
    <row r="61" spans="1:136" customFormat="1" hidden="1" x14ac:dyDescent="0.2">
      <c r="A61" s="285" t="s">
        <v>933</v>
      </c>
      <c r="B61" s="285" t="s">
        <v>182</v>
      </c>
      <c r="C61" s="285" t="s">
        <v>876</v>
      </c>
      <c r="D61" s="285" t="s">
        <v>738</v>
      </c>
      <c r="E61" s="285" t="s">
        <v>710</v>
      </c>
      <c r="F61" s="285" t="s">
        <v>733</v>
      </c>
      <c r="G61" s="285" t="s">
        <v>732</v>
      </c>
      <c r="H61" s="285" t="s">
        <v>720</v>
      </c>
      <c r="I61" s="285" t="s">
        <v>714</v>
      </c>
      <c r="J61" s="285" t="s">
        <v>715</v>
      </c>
      <c r="K61" s="285" t="s">
        <v>715</v>
      </c>
      <c r="L61" s="285" t="s">
        <v>715</v>
      </c>
      <c r="M61" s="285" t="s">
        <v>715</v>
      </c>
      <c r="N61" s="285" t="s">
        <v>715</v>
      </c>
      <c r="O61" s="285">
        <v>0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1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>
        <v>0</v>
      </c>
      <c r="AL61" s="285">
        <v>0</v>
      </c>
      <c r="AM61" s="285">
        <v>0</v>
      </c>
      <c r="AN61" s="285">
        <v>0</v>
      </c>
      <c r="AO61" s="285">
        <v>0</v>
      </c>
      <c r="AP61" s="285">
        <v>0</v>
      </c>
      <c r="AQ61" s="285">
        <v>0</v>
      </c>
      <c r="AR61" s="285">
        <v>0</v>
      </c>
      <c r="AS61" s="285">
        <v>0</v>
      </c>
      <c r="AT61" s="285">
        <v>0</v>
      </c>
      <c r="AU61" s="285">
        <v>0</v>
      </c>
      <c r="AV61" s="285">
        <v>0</v>
      </c>
      <c r="AW61" s="285">
        <v>0</v>
      </c>
      <c r="AX61" s="285">
        <v>0</v>
      </c>
      <c r="AY61" s="285">
        <v>0</v>
      </c>
      <c r="AZ61" s="285">
        <v>0</v>
      </c>
      <c r="BA61" s="285">
        <v>0</v>
      </c>
      <c r="BB61" s="285">
        <v>0</v>
      </c>
      <c r="BC61" s="285">
        <v>0</v>
      </c>
      <c r="BD61" s="285">
        <v>0</v>
      </c>
      <c r="BE61" s="285">
        <v>0</v>
      </c>
      <c r="BF61" s="285">
        <v>0</v>
      </c>
      <c r="BG61" s="285">
        <v>0</v>
      </c>
      <c r="BH61" s="285">
        <v>0</v>
      </c>
      <c r="BI61" s="285">
        <v>0</v>
      </c>
      <c r="BJ61" s="285">
        <v>0</v>
      </c>
      <c r="BK61" s="285">
        <v>0</v>
      </c>
      <c r="BL61" s="285">
        <v>0</v>
      </c>
      <c r="BM61" s="285">
        <v>0</v>
      </c>
      <c r="BN61" s="285">
        <v>0</v>
      </c>
      <c r="BO61" s="285">
        <v>0</v>
      </c>
      <c r="BP61" s="285">
        <v>0</v>
      </c>
      <c r="BQ61" s="285">
        <v>0</v>
      </c>
      <c r="BR61" s="285">
        <v>0</v>
      </c>
      <c r="BS61" s="285">
        <v>0</v>
      </c>
      <c r="BT61" s="285">
        <v>0</v>
      </c>
      <c r="BU61" s="285">
        <v>0</v>
      </c>
      <c r="BV61" s="285">
        <v>0</v>
      </c>
      <c r="BW61" s="285">
        <v>0</v>
      </c>
      <c r="BX61" s="285">
        <v>0</v>
      </c>
      <c r="BY61" s="285">
        <v>0</v>
      </c>
      <c r="BZ61" s="285">
        <v>0</v>
      </c>
      <c r="CA61" s="285">
        <v>0</v>
      </c>
      <c r="CB61" s="285">
        <v>0</v>
      </c>
      <c r="CC61" s="285">
        <v>0</v>
      </c>
      <c r="CD61" s="285">
        <v>0</v>
      </c>
      <c r="CE61" s="285">
        <v>0</v>
      </c>
      <c r="CF61" s="285">
        <v>0</v>
      </c>
      <c r="CG61" s="285">
        <v>0</v>
      </c>
      <c r="CH61" s="285">
        <v>0</v>
      </c>
      <c r="CI61" s="285">
        <v>0</v>
      </c>
      <c r="CJ61" s="285">
        <v>0</v>
      </c>
      <c r="CK61" s="285">
        <v>0</v>
      </c>
      <c r="CL61" s="285">
        <v>0</v>
      </c>
      <c r="CM61" s="285">
        <v>0</v>
      </c>
      <c r="CN61" s="285" t="s">
        <v>733</v>
      </c>
      <c r="CO61" s="285" t="s">
        <v>716</v>
      </c>
      <c r="CP61" s="285">
        <v>6</v>
      </c>
      <c r="CQ61" s="285" t="s">
        <v>855</v>
      </c>
      <c r="CR61" s="285" t="s">
        <v>715</v>
      </c>
      <c r="CS61" s="285">
        <v>0</v>
      </c>
      <c r="CT61" s="285">
        <v>0</v>
      </c>
      <c r="CU61" s="285">
        <v>0</v>
      </c>
      <c r="CV61" s="285">
        <v>0</v>
      </c>
      <c r="CW61" s="285">
        <v>0</v>
      </c>
      <c r="CX61" s="285">
        <v>0</v>
      </c>
      <c r="CY61" s="285">
        <v>0</v>
      </c>
      <c r="CZ61" s="285">
        <v>0</v>
      </c>
      <c r="DA61" s="285">
        <v>0</v>
      </c>
      <c r="DB61" s="285">
        <v>0</v>
      </c>
      <c r="DC61" s="285">
        <v>0</v>
      </c>
      <c r="DD61" s="285">
        <v>0</v>
      </c>
      <c r="DE61" s="285">
        <v>0</v>
      </c>
      <c r="DF61" s="285">
        <v>0</v>
      </c>
      <c r="DG61" s="285">
        <v>0</v>
      </c>
      <c r="DH61" s="285">
        <v>0</v>
      </c>
      <c r="DI61" s="285">
        <v>0</v>
      </c>
      <c r="DJ61" s="285">
        <v>0</v>
      </c>
      <c r="DK61" s="285">
        <v>0</v>
      </c>
      <c r="DL61" s="285">
        <v>0</v>
      </c>
      <c r="DM61" s="285">
        <v>0</v>
      </c>
      <c r="DN61" s="285">
        <v>0</v>
      </c>
      <c r="DO61" s="285">
        <v>0</v>
      </c>
      <c r="DP61" s="285">
        <v>0</v>
      </c>
      <c r="DQ61" s="285">
        <v>0</v>
      </c>
      <c r="DR61" s="285">
        <v>0</v>
      </c>
      <c r="DS61" s="285">
        <v>0</v>
      </c>
      <c r="DT61" s="285">
        <v>0</v>
      </c>
      <c r="DU61" s="285">
        <v>0</v>
      </c>
      <c r="DV61" s="285">
        <v>0</v>
      </c>
      <c r="DW61" s="285">
        <v>0</v>
      </c>
      <c r="DX61" s="285">
        <v>0</v>
      </c>
      <c r="DY61" s="285">
        <v>0</v>
      </c>
      <c r="DZ61" s="285">
        <v>0</v>
      </c>
      <c r="EA61" s="285">
        <v>0</v>
      </c>
      <c r="EB61" s="285">
        <v>0</v>
      </c>
      <c r="EC61" s="285">
        <v>0</v>
      </c>
      <c r="ED61" s="285">
        <v>0</v>
      </c>
      <c r="EE61" s="285">
        <v>0</v>
      </c>
      <c r="EF61" s="285">
        <v>0</v>
      </c>
    </row>
    <row r="62" spans="1:136" customFormat="1" hidden="1" x14ac:dyDescent="0.2">
      <c r="A62" s="285" t="s">
        <v>934</v>
      </c>
      <c r="B62" s="285" t="s">
        <v>182</v>
      </c>
      <c r="C62" s="285" t="s">
        <v>876</v>
      </c>
      <c r="D62" s="285" t="s">
        <v>727</v>
      </c>
      <c r="E62" s="285" t="s">
        <v>710</v>
      </c>
      <c r="F62" s="285" t="s">
        <v>711</v>
      </c>
      <c r="G62" s="285" t="s">
        <v>732</v>
      </c>
      <c r="H62" s="285" t="s">
        <v>721</v>
      </c>
      <c r="I62" s="285" t="s">
        <v>714</v>
      </c>
      <c r="J62" s="285" t="s">
        <v>721</v>
      </c>
      <c r="K62" s="285" t="s">
        <v>714</v>
      </c>
      <c r="L62" s="285" t="s">
        <v>722</v>
      </c>
      <c r="M62" s="285" t="s">
        <v>715</v>
      </c>
      <c r="N62" s="285" t="s">
        <v>715</v>
      </c>
      <c r="O62" s="285">
        <v>0</v>
      </c>
      <c r="P62" s="285">
        <v>0</v>
      </c>
      <c r="Q62" s="285">
        <v>0</v>
      </c>
      <c r="R62" s="285">
        <v>1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0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>
        <v>0</v>
      </c>
      <c r="AL62" s="285">
        <v>0</v>
      </c>
      <c r="AM62" s="285">
        <v>0</v>
      </c>
      <c r="AN62" s="285">
        <v>0</v>
      </c>
      <c r="AO62" s="285">
        <v>0</v>
      </c>
      <c r="AP62" s="285">
        <v>0</v>
      </c>
      <c r="AQ62" s="285">
        <v>0</v>
      </c>
      <c r="AR62" s="285">
        <v>0</v>
      </c>
      <c r="AS62" s="285">
        <v>0</v>
      </c>
      <c r="AT62" s="285">
        <v>0</v>
      </c>
      <c r="AU62" s="285">
        <v>0</v>
      </c>
      <c r="AV62" s="285">
        <v>0</v>
      </c>
      <c r="AW62" s="285">
        <v>0</v>
      </c>
      <c r="AX62" s="285">
        <v>0</v>
      </c>
      <c r="AY62" s="285">
        <v>0</v>
      </c>
      <c r="AZ62" s="285" t="s">
        <v>711</v>
      </c>
      <c r="BA62" s="285" t="s">
        <v>723</v>
      </c>
      <c r="BB62" s="285">
        <v>1</v>
      </c>
      <c r="BC62" s="285" t="s">
        <v>855</v>
      </c>
      <c r="BD62" s="285" t="s">
        <v>715</v>
      </c>
      <c r="BE62" s="285">
        <v>0</v>
      </c>
      <c r="BF62" s="285">
        <v>0</v>
      </c>
      <c r="BG62" s="285">
        <v>0</v>
      </c>
      <c r="BH62" s="285">
        <v>0</v>
      </c>
      <c r="BI62" s="285">
        <v>0</v>
      </c>
      <c r="BJ62" s="285">
        <v>0</v>
      </c>
      <c r="BK62" s="285">
        <v>0</v>
      </c>
      <c r="BL62" s="285">
        <v>0</v>
      </c>
      <c r="BM62" s="285">
        <v>0</v>
      </c>
      <c r="BN62" s="285">
        <v>0</v>
      </c>
      <c r="BO62" s="285">
        <v>0</v>
      </c>
      <c r="BP62" s="285">
        <v>0</v>
      </c>
      <c r="BQ62" s="285">
        <v>0</v>
      </c>
      <c r="BR62" s="285">
        <v>0</v>
      </c>
      <c r="BS62" s="285">
        <v>0</v>
      </c>
      <c r="BT62" s="285">
        <v>0</v>
      </c>
      <c r="BU62" s="285">
        <v>0</v>
      </c>
      <c r="BV62" s="285">
        <v>0</v>
      </c>
      <c r="BW62" s="285">
        <v>0</v>
      </c>
      <c r="BX62" s="285">
        <v>0</v>
      </c>
      <c r="BY62" s="285">
        <v>0</v>
      </c>
      <c r="BZ62" s="285">
        <v>0</v>
      </c>
      <c r="CA62" s="285">
        <v>0</v>
      </c>
      <c r="CB62" s="285">
        <v>0</v>
      </c>
      <c r="CC62" s="285">
        <v>0</v>
      </c>
      <c r="CD62" s="285">
        <v>0</v>
      </c>
      <c r="CE62" s="285">
        <v>0</v>
      </c>
      <c r="CF62" s="285">
        <v>0</v>
      </c>
      <c r="CG62" s="285">
        <v>0</v>
      </c>
      <c r="CH62" s="285">
        <v>0</v>
      </c>
      <c r="CI62" s="285">
        <v>0</v>
      </c>
      <c r="CJ62" s="285">
        <v>0</v>
      </c>
      <c r="CK62" s="285">
        <v>0</v>
      </c>
      <c r="CL62" s="285">
        <v>0</v>
      </c>
      <c r="CM62" s="285">
        <v>0</v>
      </c>
      <c r="CN62" s="285">
        <v>0</v>
      </c>
      <c r="CO62" s="285">
        <v>0</v>
      </c>
      <c r="CP62" s="285">
        <v>0</v>
      </c>
      <c r="CQ62" s="285">
        <v>0</v>
      </c>
      <c r="CR62" s="285">
        <v>0</v>
      </c>
      <c r="CS62" s="285">
        <v>0</v>
      </c>
      <c r="CT62" s="285">
        <v>0</v>
      </c>
      <c r="CU62" s="285">
        <v>0</v>
      </c>
      <c r="CV62" s="285">
        <v>0</v>
      </c>
      <c r="CW62" s="285">
        <v>0</v>
      </c>
      <c r="CX62" s="285">
        <v>0</v>
      </c>
      <c r="CY62" s="285">
        <v>0</v>
      </c>
      <c r="CZ62" s="285">
        <v>0</v>
      </c>
      <c r="DA62" s="285">
        <v>0</v>
      </c>
      <c r="DB62" s="285">
        <v>0</v>
      </c>
      <c r="DC62" s="285">
        <v>0</v>
      </c>
      <c r="DD62" s="285">
        <v>0</v>
      </c>
      <c r="DE62" s="285">
        <v>0</v>
      </c>
      <c r="DF62" s="285">
        <v>0</v>
      </c>
      <c r="DG62" s="285">
        <v>0</v>
      </c>
      <c r="DH62" s="285">
        <v>0</v>
      </c>
      <c r="DI62" s="285">
        <v>0</v>
      </c>
      <c r="DJ62" s="285">
        <v>0</v>
      </c>
      <c r="DK62" s="285">
        <v>0</v>
      </c>
      <c r="DL62" s="285">
        <v>0</v>
      </c>
      <c r="DM62" s="285">
        <v>0</v>
      </c>
      <c r="DN62" s="285">
        <v>0</v>
      </c>
      <c r="DO62" s="285">
        <v>0</v>
      </c>
      <c r="DP62" s="285">
        <v>0</v>
      </c>
      <c r="DQ62" s="285">
        <v>0</v>
      </c>
      <c r="DR62" s="285">
        <v>0</v>
      </c>
      <c r="DS62" s="285">
        <v>0</v>
      </c>
      <c r="DT62" s="285">
        <v>0</v>
      </c>
      <c r="DU62" s="285">
        <v>0</v>
      </c>
      <c r="DV62" s="285">
        <v>0</v>
      </c>
      <c r="DW62" s="285">
        <v>0</v>
      </c>
      <c r="DX62" s="285">
        <v>0</v>
      </c>
      <c r="DY62" s="285">
        <v>0</v>
      </c>
      <c r="DZ62" s="285">
        <v>0</v>
      </c>
      <c r="EA62" s="285">
        <v>0</v>
      </c>
      <c r="EB62" s="285">
        <v>0</v>
      </c>
      <c r="EC62" s="285">
        <v>0</v>
      </c>
      <c r="ED62" s="285">
        <v>0</v>
      </c>
      <c r="EE62" s="285">
        <v>0</v>
      </c>
      <c r="EF62" s="285">
        <v>0</v>
      </c>
    </row>
    <row r="63" spans="1:136" customFormat="1" hidden="1" x14ac:dyDescent="0.2">
      <c r="A63" s="285" t="s">
        <v>935</v>
      </c>
      <c r="B63" s="285" t="s">
        <v>182</v>
      </c>
      <c r="C63" s="285" t="s">
        <v>876</v>
      </c>
      <c r="D63" s="285" t="s">
        <v>724</v>
      </c>
      <c r="E63" s="285" t="s">
        <v>710</v>
      </c>
      <c r="F63" s="285" t="s">
        <v>718</v>
      </c>
      <c r="G63" s="285" t="s">
        <v>719</v>
      </c>
      <c r="H63" s="285" t="s">
        <v>720</v>
      </c>
      <c r="I63" s="285" t="s">
        <v>714</v>
      </c>
      <c r="J63" s="285" t="s">
        <v>715</v>
      </c>
      <c r="K63" s="285" t="s">
        <v>715</v>
      </c>
      <c r="L63" s="285" t="s">
        <v>715</v>
      </c>
      <c r="M63" s="285" t="s">
        <v>715</v>
      </c>
      <c r="N63" s="285" t="s">
        <v>715</v>
      </c>
      <c r="O63" s="285">
        <v>0</v>
      </c>
      <c r="P63" s="285">
        <v>0</v>
      </c>
      <c r="Q63" s="285">
        <v>0</v>
      </c>
      <c r="R63" s="285">
        <v>0</v>
      </c>
      <c r="S63" s="285">
        <v>1</v>
      </c>
      <c r="T63" s="285">
        <v>1</v>
      </c>
      <c r="U63" s="285">
        <v>0</v>
      </c>
      <c r="V63" s="285">
        <v>0</v>
      </c>
      <c r="W63" s="285">
        <v>0</v>
      </c>
      <c r="X63" s="285">
        <v>0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>
        <v>0</v>
      </c>
      <c r="AL63" s="285">
        <v>0</v>
      </c>
      <c r="AM63" s="285">
        <v>0</v>
      </c>
      <c r="AN63" s="285">
        <v>0</v>
      </c>
      <c r="AO63" s="285">
        <v>0</v>
      </c>
      <c r="AP63" s="285">
        <v>0</v>
      </c>
      <c r="AQ63" s="285">
        <v>0</v>
      </c>
      <c r="AR63" s="285">
        <v>0</v>
      </c>
      <c r="AS63" s="285">
        <v>0</v>
      </c>
      <c r="AT63" s="285">
        <v>0</v>
      </c>
      <c r="AU63" s="285">
        <v>0</v>
      </c>
      <c r="AV63" s="285">
        <v>0</v>
      </c>
      <c r="AW63" s="285">
        <v>0</v>
      </c>
      <c r="AX63" s="285">
        <v>0</v>
      </c>
      <c r="AY63" s="285">
        <v>0</v>
      </c>
      <c r="AZ63" s="285">
        <v>0</v>
      </c>
      <c r="BA63" s="285">
        <v>0</v>
      </c>
      <c r="BB63" s="285">
        <v>0</v>
      </c>
      <c r="BC63" s="285">
        <v>0</v>
      </c>
      <c r="BD63" s="285">
        <v>0</v>
      </c>
      <c r="BE63" s="285" t="s">
        <v>743</v>
      </c>
      <c r="BF63" s="285" t="s">
        <v>716</v>
      </c>
      <c r="BG63" s="285">
        <v>6</v>
      </c>
      <c r="BH63" s="285" t="s">
        <v>852</v>
      </c>
      <c r="BI63" s="285" t="s">
        <v>715</v>
      </c>
      <c r="BJ63" s="285" t="s">
        <v>743</v>
      </c>
      <c r="BK63" s="285" t="s">
        <v>716</v>
      </c>
      <c r="BL63" s="285">
        <v>3</v>
      </c>
      <c r="BM63" s="285" t="s">
        <v>852</v>
      </c>
      <c r="BN63" s="285" t="s">
        <v>715</v>
      </c>
      <c r="BO63" s="285">
        <v>0</v>
      </c>
      <c r="BP63" s="285">
        <v>0</v>
      </c>
      <c r="BQ63" s="285">
        <v>0</v>
      </c>
      <c r="BR63" s="285">
        <v>0</v>
      </c>
      <c r="BS63" s="285">
        <v>0</v>
      </c>
      <c r="BT63" s="285">
        <v>0</v>
      </c>
      <c r="BU63" s="285">
        <v>0</v>
      </c>
      <c r="BV63" s="285">
        <v>0</v>
      </c>
      <c r="BW63" s="285">
        <v>0</v>
      </c>
      <c r="BX63" s="285">
        <v>0</v>
      </c>
      <c r="BY63" s="285">
        <v>0</v>
      </c>
      <c r="BZ63" s="285">
        <v>0</v>
      </c>
      <c r="CA63" s="285">
        <v>0</v>
      </c>
      <c r="CB63" s="285">
        <v>0</v>
      </c>
      <c r="CC63" s="285">
        <v>0</v>
      </c>
      <c r="CD63" s="285">
        <v>0</v>
      </c>
      <c r="CE63" s="285">
        <v>0</v>
      </c>
      <c r="CF63" s="285">
        <v>0</v>
      </c>
      <c r="CG63" s="285">
        <v>0</v>
      </c>
      <c r="CH63" s="285">
        <v>0</v>
      </c>
      <c r="CI63" s="285">
        <v>0</v>
      </c>
      <c r="CJ63" s="285">
        <v>0</v>
      </c>
      <c r="CK63" s="285">
        <v>0</v>
      </c>
      <c r="CL63" s="285">
        <v>0</v>
      </c>
      <c r="CM63" s="285">
        <v>0</v>
      </c>
      <c r="CN63" s="285">
        <v>0</v>
      </c>
      <c r="CO63" s="285">
        <v>0</v>
      </c>
      <c r="CP63" s="285">
        <v>0</v>
      </c>
      <c r="CQ63" s="285">
        <v>0</v>
      </c>
      <c r="CR63" s="285">
        <v>0</v>
      </c>
      <c r="CS63" s="285">
        <v>0</v>
      </c>
      <c r="CT63" s="285">
        <v>0</v>
      </c>
      <c r="CU63" s="285">
        <v>0</v>
      </c>
      <c r="CV63" s="285">
        <v>0</v>
      </c>
      <c r="CW63" s="285">
        <v>0</v>
      </c>
      <c r="CX63" s="285">
        <v>0</v>
      </c>
      <c r="CY63" s="285">
        <v>0</v>
      </c>
      <c r="CZ63" s="285">
        <v>0</v>
      </c>
      <c r="DA63" s="285">
        <v>0</v>
      </c>
      <c r="DB63" s="285">
        <v>0</v>
      </c>
      <c r="DC63" s="285">
        <v>0</v>
      </c>
      <c r="DD63" s="285">
        <v>0</v>
      </c>
      <c r="DE63" s="285">
        <v>0</v>
      </c>
      <c r="DF63" s="285">
        <v>0</v>
      </c>
      <c r="DG63" s="285">
        <v>0</v>
      </c>
      <c r="DH63" s="285">
        <v>0</v>
      </c>
      <c r="DI63" s="285">
        <v>0</v>
      </c>
      <c r="DJ63" s="285">
        <v>0</v>
      </c>
      <c r="DK63" s="285">
        <v>0</v>
      </c>
      <c r="DL63" s="285">
        <v>0</v>
      </c>
      <c r="DM63" s="285">
        <v>0</v>
      </c>
      <c r="DN63" s="285">
        <v>0</v>
      </c>
      <c r="DO63" s="285">
        <v>0</v>
      </c>
      <c r="DP63" s="285">
        <v>0</v>
      </c>
      <c r="DQ63" s="285">
        <v>0</v>
      </c>
      <c r="DR63" s="285">
        <v>0</v>
      </c>
      <c r="DS63" s="285">
        <v>0</v>
      </c>
      <c r="DT63" s="285">
        <v>0</v>
      </c>
      <c r="DU63" s="285">
        <v>0</v>
      </c>
      <c r="DV63" s="285">
        <v>0</v>
      </c>
      <c r="DW63" s="285">
        <v>0</v>
      </c>
      <c r="DX63" s="285">
        <v>0</v>
      </c>
      <c r="DY63" s="285">
        <v>0</v>
      </c>
      <c r="DZ63" s="285">
        <v>0</v>
      </c>
      <c r="EA63" s="285">
        <v>0</v>
      </c>
      <c r="EB63" s="285">
        <v>0</v>
      </c>
      <c r="EC63" s="285">
        <v>0</v>
      </c>
      <c r="ED63" s="285">
        <v>0</v>
      </c>
      <c r="EE63" s="285">
        <v>0</v>
      </c>
      <c r="EF63" s="285">
        <v>0</v>
      </c>
    </row>
    <row r="64" spans="1:136" customFormat="1" hidden="1" x14ac:dyDescent="0.2">
      <c r="A64" s="285" t="s">
        <v>936</v>
      </c>
      <c r="B64" s="285" t="s">
        <v>182</v>
      </c>
      <c r="C64" s="285" t="s">
        <v>876</v>
      </c>
      <c r="D64" s="285" t="s">
        <v>738</v>
      </c>
      <c r="E64" s="285" t="s">
        <v>710</v>
      </c>
      <c r="F64" s="285" t="s">
        <v>733</v>
      </c>
      <c r="G64" s="285" t="s">
        <v>732</v>
      </c>
      <c r="H64" s="285" t="s">
        <v>720</v>
      </c>
      <c r="I64" s="285" t="s">
        <v>726</v>
      </c>
      <c r="J64" s="285" t="s">
        <v>715</v>
      </c>
      <c r="K64" s="285" t="s">
        <v>715</v>
      </c>
      <c r="L64" s="285" t="s">
        <v>715</v>
      </c>
      <c r="M64" s="285" t="s">
        <v>715</v>
      </c>
      <c r="N64" s="285" t="s">
        <v>715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0</v>
      </c>
      <c r="Z64" s="285">
        <v>0</v>
      </c>
      <c r="AA64" s="285">
        <v>0</v>
      </c>
      <c r="AB64" s="285">
        <v>0</v>
      </c>
      <c r="AC64" s="285">
        <v>0</v>
      </c>
      <c r="AD64" s="285">
        <v>0</v>
      </c>
      <c r="AE64" s="285">
        <v>0</v>
      </c>
      <c r="AF64" s="285">
        <v>1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5">
        <v>0</v>
      </c>
      <c r="AS64" s="285">
        <v>0</v>
      </c>
      <c r="AT64" s="285">
        <v>0</v>
      </c>
      <c r="AU64" s="285">
        <v>0</v>
      </c>
      <c r="AV64" s="285">
        <v>0</v>
      </c>
      <c r="AW64" s="285">
        <v>0</v>
      </c>
      <c r="AX64" s="285">
        <v>0</v>
      </c>
      <c r="AY64" s="285">
        <v>0</v>
      </c>
      <c r="AZ64" s="285">
        <v>0</v>
      </c>
      <c r="BA64" s="285">
        <v>0</v>
      </c>
      <c r="BB64" s="285">
        <v>0</v>
      </c>
      <c r="BC64" s="285">
        <v>0</v>
      </c>
      <c r="BD64" s="285">
        <v>0</v>
      </c>
      <c r="BE64" s="285">
        <v>0</v>
      </c>
      <c r="BF64" s="285">
        <v>0</v>
      </c>
      <c r="BG64" s="285">
        <v>0</v>
      </c>
      <c r="BH64" s="285">
        <v>0</v>
      </c>
      <c r="BI64" s="285">
        <v>0</v>
      </c>
      <c r="BJ64" s="285">
        <v>0</v>
      </c>
      <c r="BK64" s="285">
        <v>0</v>
      </c>
      <c r="BL64" s="285">
        <v>0</v>
      </c>
      <c r="BM64" s="285">
        <v>0</v>
      </c>
      <c r="BN64" s="285">
        <v>0</v>
      </c>
      <c r="BO64" s="285">
        <v>0</v>
      </c>
      <c r="BP64" s="285">
        <v>0</v>
      </c>
      <c r="BQ64" s="285">
        <v>0</v>
      </c>
      <c r="BR64" s="285">
        <v>0</v>
      </c>
      <c r="BS64" s="285">
        <v>0</v>
      </c>
      <c r="BT64" s="285">
        <v>0</v>
      </c>
      <c r="BU64" s="285">
        <v>0</v>
      </c>
      <c r="BV64" s="285">
        <v>0</v>
      </c>
      <c r="BW64" s="285">
        <v>0</v>
      </c>
      <c r="BX64" s="285">
        <v>0</v>
      </c>
      <c r="BY64" s="285">
        <v>0</v>
      </c>
      <c r="BZ64" s="285">
        <v>0</v>
      </c>
      <c r="CA64" s="285">
        <v>0</v>
      </c>
      <c r="CB64" s="285">
        <v>0</v>
      </c>
      <c r="CC64" s="285">
        <v>0</v>
      </c>
      <c r="CD64" s="285">
        <v>0</v>
      </c>
      <c r="CE64" s="285">
        <v>0</v>
      </c>
      <c r="CF64" s="285">
        <v>0</v>
      </c>
      <c r="CG64" s="285">
        <v>0</v>
      </c>
      <c r="CH64" s="285">
        <v>0</v>
      </c>
      <c r="CI64" s="285">
        <v>0</v>
      </c>
      <c r="CJ64" s="285">
        <v>0</v>
      </c>
      <c r="CK64" s="285">
        <v>0</v>
      </c>
      <c r="CL64" s="285">
        <v>0</v>
      </c>
      <c r="CM64" s="285">
        <v>0</v>
      </c>
      <c r="CN64" s="285">
        <v>0</v>
      </c>
      <c r="CO64" s="285">
        <v>0</v>
      </c>
      <c r="CP64" s="285">
        <v>0</v>
      </c>
      <c r="CQ64" s="285">
        <v>0</v>
      </c>
      <c r="CR64" s="285">
        <v>0</v>
      </c>
      <c r="CS64" s="285">
        <v>0</v>
      </c>
      <c r="CT64" s="285">
        <v>0</v>
      </c>
      <c r="CU64" s="285">
        <v>0</v>
      </c>
      <c r="CV64" s="285">
        <v>0</v>
      </c>
      <c r="CW64" s="285">
        <v>0</v>
      </c>
      <c r="CX64" s="285">
        <v>0</v>
      </c>
      <c r="CY64" s="285">
        <v>0</v>
      </c>
      <c r="CZ64" s="285">
        <v>0</v>
      </c>
      <c r="DA64" s="285">
        <v>0</v>
      </c>
      <c r="DB64" s="285">
        <v>0</v>
      </c>
      <c r="DC64" s="285">
        <v>0</v>
      </c>
      <c r="DD64" s="285">
        <v>0</v>
      </c>
      <c r="DE64" s="285">
        <v>0</v>
      </c>
      <c r="DF64" s="285">
        <v>0</v>
      </c>
      <c r="DG64" s="285">
        <v>0</v>
      </c>
      <c r="DH64" s="285">
        <v>0</v>
      </c>
      <c r="DI64" s="285">
        <v>0</v>
      </c>
      <c r="DJ64" s="285">
        <v>0</v>
      </c>
      <c r="DK64" s="285">
        <v>0</v>
      </c>
      <c r="DL64" s="285">
        <v>0</v>
      </c>
      <c r="DM64" s="285">
        <v>0</v>
      </c>
      <c r="DN64" s="285">
        <v>0</v>
      </c>
      <c r="DO64" s="285">
        <v>0</v>
      </c>
      <c r="DP64" s="285">
        <v>0</v>
      </c>
      <c r="DQ64" s="285">
        <v>0</v>
      </c>
      <c r="DR64" s="285" t="s">
        <v>733</v>
      </c>
      <c r="DS64" s="285" t="s">
        <v>795</v>
      </c>
      <c r="DT64" s="285">
        <v>10</v>
      </c>
      <c r="DU64" s="285" t="s">
        <v>869</v>
      </c>
      <c r="DV64" s="285" t="s">
        <v>715</v>
      </c>
      <c r="DW64" s="285">
        <v>0</v>
      </c>
      <c r="DX64" s="285">
        <v>0</v>
      </c>
      <c r="DY64" s="285">
        <v>0</v>
      </c>
      <c r="DZ64" s="285">
        <v>0</v>
      </c>
      <c r="EA64" s="285">
        <v>0</v>
      </c>
      <c r="EB64" s="285">
        <v>0</v>
      </c>
      <c r="EC64" s="285">
        <v>0</v>
      </c>
      <c r="ED64" s="285">
        <v>0</v>
      </c>
      <c r="EE64" s="285">
        <v>0</v>
      </c>
      <c r="EF64" s="285">
        <v>0</v>
      </c>
    </row>
    <row r="65" spans="1:136" s="284" customFormat="1" hidden="1" x14ac:dyDescent="0.2">
      <c r="AQ65" s="295"/>
      <c r="AV65" s="295"/>
      <c r="BA65" s="295"/>
      <c r="BF65" s="295"/>
      <c r="BG65" s="296"/>
      <c r="BK65" s="295"/>
      <c r="BL65" s="296"/>
      <c r="BP65" s="295"/>
      <c r="BU65" s="295"/>
      <c r="BZ65" s="295"/>
      <c r="CE65" s="295"/>
      <c r="CJ65" s="295"/>
      <c r="CO65" s="295"/>
      <c r="CT65" s="295"/>
      <c r="CY65" s="295"/>
      <c r="DD65" s="297"/>
      <c r="DE65" s="298"/>
      <c r="DI65" s="297"/>
      <c r="DJ65" s="298"/>
      <c r="DN65" s="297"/>
      <c r="DO65" s="298"/>
      <c r="DS65" s="297"/>
      <c r="DT65" s="298"/>
      <c r="DX65" s="297"/>
      <c r="DY65" s="298"/>
      <c r="EC65" s="297"/>
      <c r="ED65" s="298"/>
    </row>
    <row r="66" spans="1:136" s="284" customFormat="1" hidden="1" x14ac:dyDescent="0.2">
      <c r="Q66" s="284">
        <v>3156</v>
      </c>
      <c r="AQ66" s="295"/>
      <c r="AV66" s="295"/>
      <c r="BA66" s="295"/>
      <c r="BF66" s="295"/>
      <c r="BG66" s="296"/>
      <c r="BK66" s="295"/>
      <c r="BL66" s="296"/>
      <c r="BP66" s="295"/>
      <c r="BU66" s="295"/>
      <c r="BZ66" s="295"/>
      <c r="CE66" s="295"/>
      <c r="CJ66" s="295"/>
      <c r="CO66" s="295"/>
      <c r="CT66" s="295"/>
      <c r="CY66" s="295"/>
      <c r="DD66" s="297"/>
      <c r="DE66" s="298"/>
      <c r="DI66" s="297"/>
      <c r="DJ66" s="298"/>
      <c r="DN66" s="297"/>
      <c r="DO66" s="298"/>
      <c r="DS66" s="297"/>
      <c r="DT66" s="298"/>
      <c r="DX66" s="297"/>
      <c r="DY66" s="298"/>
      <c r="EC66" s="297"/>
      <c r="ED66" s="298"/>
    </row>
    <row r="67" spans="1:136" customFormat="1" hidden="1" x14ac:dyDescent="0.2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285"/>
      <c r="DP67" s="285"/>
      <c r="DQ67" s="285"/>
      <c r="DR67" s="285"/>
      <c r="DS67" s="285"/>
      <c r="DT67" s="285"/>
      <c r="DU67" s="285"/>
      <c r="DV67" s="285"/>
      <c r="DW67" s="285"/>
      <c r="DX67" s="285"/>
      <c r="DY67" s="285"/>
      <c r="DZ67" s="285"/>
      <c r="EA67" s="285"/>
      <c r="EB67" s="285"/>
      <c r="EC67" s="285"/>
      <c r="ED67" s="285"/>
      <c r="EE67" s="285"/>
      <c r="EF67" s="285"/>
    </row>
    <row r="68" spans="1:136" customFormat="1" hidden="1" x14ac:dyDescent="0.2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  <c r="CG68" s="285"/>
      <c r="CH68" s="285"/>
      <c r="CI68" s="285"/>
      <c r="CJ68" s="285"/>
      <c r="CK68" s="285"/>
      <c r="CL68" s="285"/>
      <c r="CM68" s="285"/>
      <c r="CN68" s="285"/>
      <c r="CO68" s="285"/>
      <c r="CP68" s="285"/>
      <c r="CQ68" s="285"/>
      <c r="CR68" s="285"/>
      <c r="CS68" s="285"/>
      <c r="CT68" s="285"/>
      <c r="CU68" s="285"/>
      <c r="CV68" s="285"/>
      <c r="CW68" s="285"/>
      <c r="CX68" s="285"/>
      <c r="CY68" s="285"/>
      <c r="CZ68" s="285"/>
      <c r="DA68" s="285"/>
      <c r="DB68" s="285"/>
      <c r="DC68" s="285"/>
      <c r="DD68" s="285"/>
      <c r="DE68" s="285"/>
      <c r="DF68" s="285"/>
      <c r="DG68" s="285"/>
      <c r="DH68" s="285"/>
      <c r="DI68" s="285"/>
      <c r="DJ68" s="285"/>
      <c r="DK68" s="285"/>
      <c r="DL68" s="285"/>
      <c r="DM68" s="285"/>
      <c r="DN68" s="285"/>
      <c r="DO68" s="285"/>
      <c r="DP68" s="285"/>
      <c r="DQ68" s="285"/>
      <c r="DR68" s="285"/>
      <c r="DS68" s="285"/>
      <c r="DT68" s="285"/>
      <c r="DU68" s="285"/>
      <c r="DV68" s="285"/>
      <c r="DW68" s="285"/>
      <c r="DX68" s="285"/>
      <c r="DY68" s="285"/>
      <c r="DZ68" s="285"/>
      <c r="EA68" s="285"/>
      <c r="EB68" s="285"/>
      <c r="EC68" s="285"/>
      <c r="ED68" s="285"/>
      <c r="EE68" s="285"/>
      <c r="EF68" s="285"/>
    </row>
    <row r="69" spans="1:136" customFormat="1" hidden="1" x14ac:dyDescent="0.2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285"/>
      <c r="DP69" s="285"/>
      <c r="DQ69" s="285"/>
      <c r="DR69" s="285"/>
      <c r="DS69" s="285"/>
      <c r="DT69" s="285"/>
      <c r="DU69" s="285"/>
      <c r="DV69" s="285"/>
      <c r="DW69" s="285"/>
      <c r="DX69" s="285"/>
      <c r="DY69" s="285"/>
      <c r="DZ69" s="285"/>
      <c r="EA69" s="285"/>
      <c r="EB69" s="285"/>
      <c r="EC69" s="285"/>
      <c r="ED69" s="285"/>
      <c r="EE69" s="285"/>
      <c r="EF69" s="285"/>
    </row>
    <row r="70" spans="1:136" customFormat="1" hidden="1" x14ac:dyDescent="0.2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285"/>
      <c r="CX70" s="285"/>
      <c r="CY70" s="285"/>
      <c r="CZ70" s="285"/>
      <c r="DA70" s="285"/>
      <c r="DB70" s="285"/>
      <c r="DC70" s="285"/>
      <c r="DD70" s="285"/>
      <c r="DE70" s="285"/>
      <c r="DF70" s="285"/>
      <c r="DG70" s="285"/>
      <c r="DH70" s="285"/>
      <c r="DI70" s="285"/>
      <c r="DJ70" s="285"/>
      <c r="DK70" s="285"/>
      <c r="DL70" s="285"/>
      <c r="DM70" s="285"/>
      <c r="DN70" s="285"/>
      <c r="DO70" s="285"/>
      <c r="DP70" s="285"/>
      <c r="DQ70" s="285"/>
      <c r="DR70" s="285"/>
      <c r="DS70" s="285"/>
      <c r="DT70" s="285"/>
      <c r="DU70" s="285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</row>
    <row r="71" spans="1:136" customFormat="1" hidden="1" x14ac:dyDescent="0.2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285"/>
      <c r="DP71" s="285"/>
      <c r="DQ71" s="285"/>
      <c r="DR71" s="285"/>
      <c r="DS71" s="285"/>
      <c r="DT71" s="285"/>
      <c r="DU71" s="285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</row>
    <row r="72" spans="1:136" customFormat="1" hidden="1" x14ac:dyDescent="0.2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CW72" s="285"/>
      <c r="CX72" s="285"/>
      <c r="CY72" s="285"/>
      <c r="CZ72" s="285"/>
      <c r="DA72" s="285"/>
      <c r="DB72" s="285"/>
      <c r="DC72" s="285"/>
      <c r="DD72" s="285"/>
      <c r="DE72" s="285"/>
      <c r="DF72" s="285"/>
      <c r="DG72" s="285"/>
      <c r="DH72" s="285"/>
      <c r="DI72" s="285"/>
      <c r="DJ72" s="285"/>
      <c r="DK72" s="285"/>
      <c r="DL72" s="285"/>
      <c r="DM72" s="285"/>
      <c r="DN72" s="285"/>
      <c r="DO72" s="285"/>
      <c r="DP72" s="285"/>
      <c r="DQ72" s="285"/>
      <c r="DR72" s="285"/>
      <c r="DS72" s="285"/>
      <c r="DT72" s="285"/>
      <c r="DU72" s="285"/>
      <c r="DV72" s="285"/>
      <c r="DW72" s="285"/>
      <c r="DX72" s="285"/>
      <c r="DY72" s="285"/>
      <c r="DZ72" s="285"/>
      <c r="EA72" s="285"/>
      <c r="EB72" s="285"/>
      <c r="EC72" s="285"/>
      <c r="ED72" s="285"/>
      <c r="EE72" s="285"/>
      <c r="EF72" s="285"/>
    </row>
    <row r="73" spans="1:136" customFormat="1" hidden="1" x14ac:dyDescent="0.2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285"/>
      <c r="DP73" s="285"/>
      <c r="DQ73" s="285"/>
      <c r="DR73" s="285"/>
      <c r="DS73" s="285"/>
      <c r="DT73" s="285"/>
      <c r="DU73" s="285"/>
      <c r="DV73" s="285"/>
      <c r="DW73" s="285"/>
      <c r="DX73" s="285"/>
      <c r="DY73" s="285"/>
      <c r="DZ73" s="285"/>
      <c r="EA73" s="285"/>
      <c r="EB73" s="285"/>
      <c r="EC73" s="285"/>
      <c r="ED73" s="285"/>
      <c r="EE73" s="285"/>
      <c r="EF73" s="285"/>
    </row>
    <row r="74" spans="1:136" customFormat="1" hidden="1" x14ac:dyDescent="0.2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  <c r="CG74" s="285"/>
      <c r="CH74" s="285"/>
      <c r="CI74" s="285"/>
      <c r="CJ74" s="285"/>
      <c r="CK74" s="285"/>
      <c r="CL74" s="285"/>
      <c r="CM74" s="285"/>
      <c r="CN74" s="285"/>
      <c r="CO74" s="285"/>
      <c r="CP74" s="285"/>
      <c r="CQ74" s="285"/>
      <c r="CR74" s="285"/>
      <c r="CS74" s="285"/>
      <c r="CT74" s="285"/>
      <c r="CU74" s="285"/>
      <c r="CV74" s="285"/>
      <c r="CW74" s="285"/>
      <c r="CX74" s="285"/>
      <c r="CY74" s="285"/>
      <c r="CZ74" s="285"/>
      <c r="DA74" s="285"/>
      <c r="DB74" s="285"/>
      <c r="DC74" s="285"/>
      <c r="DD74" s="285"/>
      <c r="DE74" s="285"/>
      <c r="DF74" s="285"/>
      <c r="DG74" s="285"/>
      <c r="DH74" s="285"/>
      <c r="DI74" s="285"/>
      <c r="DJ74" s="285"/>
      <c r="DK74" s="285"/>
      <c r="DL74" s="285"/>
      <c r="DM74" s="285"/>
      <c r="DN74" s="285"/>
      <c r="DO74" s="285"/>
      <c r="DP74" s="285"/>
      <c r="DQ74" s="285"/>
      <c r="DR74" s="285"/>
      <c r="DS74" s="285"/>
      <c r="DT74" s="285"/>
      <c r="DU74" s="285"/>
      <c r="DV74" s="285"/>
      <c r="DW74" s="285"/>
      <c r="DX74" s="285"/>
      <c r="DY74" s="285"/>
      <c r="DZ74" s="285"/>
      <c r="EA74" s="285"/>
      <c r="EB74" s="285"/>
      <c r="EC74" s="285"/>
      <c r="ED74" s="285"/>
      <c r="EE74" s="285"/>
      <c r="EF74" s="285"/>
    </row>
    <row r="75" spans="1:136" customFormat="1" hidden="1" x14ac:dyDescent="0.2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285"/>
      <c r="DP75" s="285"/>
      <c r="DQ75" s="285"/>
      <c r="DR75" s="285"/>
      <c r="DS75" s="285"/>
      <c r="DT75" s="285"/>
      <c r="DU75" s="285"/>
      <c r="DV75" s="285"/>
      <c r="DW75" s="285"/>
      <c r="DX75" s="285"/>
      <c r="DY75" s="285"/>
      <c r="DZ75" s="285"/>
      <c r="EA75" s="285"/>
      <c r="EB75" s="285"/>
      <c r="EC75" s="285"/>
      <c r="ED75" s="285"/>
      <c r="EE75" s="285"/>
      <c r="EF75" s="285"/>
    </row>
    <row r="76" spans="1:136" customFormat="1" hidden="1" x14ac:dyDescent="0.2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  <c r="CG76" s="285"/>
      <c r="CH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I76" s="285"/>
      <c r="DJ76" s="285"/>
      <c r="DK76" s="285"/>
      <c r="DL76" s="285"/>
      <c r="DM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</row>
    <row r="77" spans="1:136" customFormat="1" hidden="1" x14ac:dyDescent="0.2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</row>
    <row r="78" spans="1:136" customFormat="1" hidden="1" x14ac:dyDescent="0.2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  <c r="CG78" s="285"/>
      <c r="CH78" s="285"/>
      <c r="CI78" s="285"/>
      <c r="CJ78" s="285"/>
      <c r="CK78" s="285"/>
      <c r="CL78" s="285"/>
      <c r="CM78" s="285"/>
      <c r="CN78" s="285"/>
      <c r="CO78" s="285"/>
      <c r="CP78" s="285"/>
      <c r="CQ78" s="285"/>
      <c r="CR78" s="285"/>
      <c r="CS78" s="285"/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</row>
    <row r="79" spans="1:136" customFormat="1" hidden="1" x14ac:dyDescent="0.2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</row>
    <row r="80" spans="1:136" customFormat="1" hidden="1" x14ac:dyDescent="0.2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  <c r="CA80" s="285"/>
      <c r="CB80" s="285"/>
      <c r="CC80" s="285"/>
      <c r="CD80" s="285"/>
      <c r="CE80" s="285"/>
      <c r="CF80" s="285"/>
      <c r="CG80" s="285"/>
      <c r="CH80" s="285"/>
      <c r="CI80" s="285"/>
      <c r="CJ80" s="285"/>
      <c r="CK80" s="285"/>
      <c r="CL80" s="285"/>
      <c r="CM80" s="285"/>
      <c r="CN80" s="285"/>
      <c r="CO80" s="285"/>
      <c r="CP80" s="285"/>
      <c r="CQ80" s="285"/>
      <c r="CR80" s="285"/>
      <c r="CS80" s="285"/>
      <c r="CT80" s="285"/>
      <c r="CU80" s="285"/>
      <c r="CV80" s="285"/>
      <c r="CW80" s="285"/>
      <c r="CX80" s="285"/>
      <c r="CY80" s="285"/>
      <c r="CZ80" s="285"/>
      <c r="DA80" s="285"/>
      <c r="DB80" s="285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</row>
    <row r="81" spans="1:136" customFormat="1" hidden="1" x14ac:dyDescent="0.2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5"/>
      <c r="CB81" s="285"/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</row>
    <row r="82" spans="1:136" customFormat="1" hidden="1" x14ac:dyDescent="0.2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  <c r="CA82" s="285"/>
      <c r="CB82" s="285"/>
      <c r="CC82" s="285"/>
      <c r="CD82" s="285"/>
      <c r="CE82" s="285"/>
      <c r="CF82" s="285"/>
      <c r="CG82" s="285"/>
      <c r="CH82" s="285"/>
      <c r="CI82" s="285"/>
      <c r="CJ82" s="285"/>
      <c r="CK82" s="285"/>
      <c r="CL82" s="285"/>
      <c r="CM82" s="285"/>
      <c r="CN82" s="285"/>
      <c r="CO82" s="285"/>
      <c r="CP82" s="285"/>
      <c r="CQ82" s="285"/>
      <c r="CR82" s="285"/>
      <c r="CS82" s="285"/>
      <c r="CT82" s="285"/>
      <c r="CU82" s="285"/>
      <c r="CV82" s="285"/>
      <c r="CW82" s="285"/>
      <c r="CX82" s="285"/>
      <c r="CY82" s="285"/>
      <c r="CZ82" s="285"/>
      <c r="DA82" s="285"/>
      <c r="DB82" s="285"/>
      <c r="DC82" s="285"/>
      <c r="DD82" s="285"/>
      <c r="DE82" s="285"/>
      <c r="DF82" s="285"/>
      <c r="DG82" s="285"/>
      <c r="DH82" s="285"/>
      <c r="DI82" s="285"/>
      <c r="DJ82" s="285"/>
      <c r="DK82" s="285"/>
      <c r="DL82" s="285"/>
      <c r="DM82" s="285"/>
      <c r="DN82" s="285"/>
      <c r="DO82" s="285"/>
      <c r="DP82" s="285"/>
      <c r="DQ82" s="285"/>
      <c r="DR82" s="285"/>
      <c r="DS82" s="285"/>
      <c r="DT82" s="285"/>
      <c r="DU82" s="285"/>
      <c r="DV82" s="285"/>
      <c r="DW82" s="285"/>
      <c r="DX82" s="285"/>
      <c r="DY82" s="285"/>
      <c r="DZ82" s="285"/>
      <c r="EA82" s="285"/>
      <c r="EB82" s="285"/>
      <c r="EC82" s="285"/>
      <c r="ED82" s="285"/>
      <c r="EE82" s="285"/>
      <c r="EF82" s="285"/>
    </row>
    <row r="83" spans="1:136" customFormat="1" hidden="1" x14ac:dyDescent="0.2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5"/>
      <c r="CB83" s="285"/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5"/>
      <c r="DE83" s="285"/>
      <c r="DF83" s="285"/>
      <c r="DG83" s="285"/>
      <c r="DH83" s="285"/>
      <c r="DI83" s="285"/>
      <c r="DJ83" s="285"/>
      <c r="DK83" s="285"/>
      <c r="DL83" s="285"/>
      <c r="DM83" s="285"/>
      <c r="DN83" s="285"/>
      <c r="DO83" s="285"/>
      <c r="DP83" s="285"/>
      <c r="DQ83" s="285"/>
      <c r="DR83" s="285"/>
      <c r="DS83" s="285"/>
      <c r="DT83" s="285"/>
      <c r="DU83" s="285"/>
      <c r="DV83" s="285"/>
      <c r="DW83" s="285"/>
      <c r="DX83" s="285"/>
      <c r="DY83" s="285"/>
      <c r="DZ83" s="285"/>
      <c r="EA83" s="285"/>
      <c r="EB83" s="285"/>
      <c r="EC83" s="285"/>
      <c r="ED83" s="285"/>
      <c r="EE83" s="285"/>
      <c r="EF83" s="285"/>
    </row>
    <row r="84" spans="1:136" customFormat="1" hidden="1" x14ac:dyDescent="0.2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  <c r="CA84" s="285"/>
      <c r="CB84" s="285"/>
      <c r="CC84" s="285"/>
      <c r="CD84" s="285"/>
      <c r="CE84" s="285"/>
      <c r="CF84" s="285"/>
      <c r="CG84" s="285"/>
      <c r="CH84" s="285"/>
      <c r="CI84" s="285"/>
      <c r="CJ84" s="285"/>
      <c r="CK84" s="285"/>
      <c r="CL84" s="285"/>
      <c r="CM84" s="285"/>
      <c r="CN84" s="285"/>
      <c r="CO84" s="285"/>
      <c r="CP84" s="285"/>
      <c r="CQ84" s="285"/>
      <c r="CR84" s="285"/>
      <c r="CS84" s="285"/>
      <c r="CT84" s="285"/>
      <c r="CU84" s="285"/>
      <c r="CV84" s="285"/>
      <c r="CW84" s="285"/>
      <c r="CX84" s="285"/>
      <c r="CY84" s="285"/>
      <c r="CZ84" s="285"/>
      <c r="DA84" s="285"/>
      <c r="DB84" s="285"/>
      <c r="DC84" s="285"/>
      <c r="DD84" s="285"/>
      <c r="DE84" s="285"/>
      <c r="DF84" s="285"/>
      <c r="DG84" s="285"/>
      <c r="DH84" s="285"/>
      <c r="DI84" s="285"/>
      <c r="DJ84" s="285"/>
      <c r="DK84" s="285"/>
      <c r="DL84" s="285"/>
      <c r="DM84" s="285"/>
      <c r="DN84" s="285"/>
      <c r="DO84" s="285"/>
      <c r="DP84" s="285"/>
      <c r="DQ84" s="285"/>
      <c r="DR84" s="285"/>
      <c r="DS84" s="285"/>
      <c r="DT84" s="285"/>
      <c r="DU84" s="285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</row>
    <row r="85" spans="1:136" customFormat="1" hidden="1" x14ac:dyDescent="0.2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5"/>
      <c r="CB85" s="285"/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5"/>
      <c r="DE85" s="285"/>
      <c r="DF85" s="285"/>
      <c r="DG85" s="285"/>
      <c r="DH85" s="285"/>
      <c r="DI85" s="285"/>
      <c r="DJ85" s="285"/>
      <c r="DK85" s="285"/>
      <c r="DL85" s="285"/>
      <c r="DM85" s="285"/>
      <c r="DN85" s="285"/>
      <c r="DO85" s="285"/>
      <c r="DP85" s="285"/>
      <c r="DQ85" s="285"/>
      <c r="DR85" s="285"/>
      <c r="DS85" s="285"/>
      <c r="DT85" s="285"/>
      <c r="DU85" s="285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</row>
    <row r="86" spans="1:136" customFormat="1" hidden="1" x14ac:dyDescent="0.2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  <c r="CA86" s="285"/>
      <c r="CB86" s="285"/>
      <c r="CC86" s="285"/>
      <c r="CD86" s="285"/>
      <c r="CE86" s="285"/>
      <c r="CF86" s="285"/>
      <c r="CG86" s="285"/>
      <c r="CH86" s="285"/>
      <c r="CI86" s="285"/>
      <c r="CJ86" s="285"/>
      <c r="CK86" s="285"/>
      <c r="CL86" s="285"/>
      <c r="CM86" s="285"/>
      <c r="CN86" s="285"/>
      <c r="CO86" s="285"/>
      <c r="CP86" s="285"/>
      <c r="CQ86" s="285"/>
      <c r="CR86" s="285"/>
      <c r="CS86" s="285"/>
      <c r="CT86" s="285"/>
      <c r="CU86" s="285"/>
      <c r="CV86" s="285"/>
      <c r="CW86" s="285"/>
      <c r="CX86" s="285"/>
      <c r="CY86" s="285"/>
      <c r="CZ86" s="285"/>
      <c r="DA86" s="285"/>
      <c r="DB86" s="285"/>
      <c r="DC86" s="285"/>
      <c r="DD86" s="285"/>
      <c r="DE86" s="285"/>
      <c r="DF86" s="285"/>
      <c r="DG86" s="285"/>
      <c r="DH86" s="285"/>
      <c r="DI86" s="285"/>
      <c r="DJ86" s="285"/>
      <c r="DK86" s="285"/>
      <c r="DL86" s="285"/>
      <c r="DM86" s="285"/>
      <c r="DN86" s="285"/>
      <c r="DO86" s="285"/>
      <c r="DP86" s="285"/>
      <c r="DQ86" s="285"/>
      <c r="DR86" s="285"/>
      <c r="DS86" s="285"/>
      <c r="DT86" s="285"/>
      <c r="DU86" s="285"/>
      <c r="DV86" s="285"/>
      <c r="DW86" s="285"/>
      <c r="DX86" s="285"/>
      <c r="DY86" s="285"/>
      <c r="DZ86" s="285"/>
      <c r="EA86" s="285"/>
      <c r="EB86" s="285"/>
      <c r="EC86" s="285"/>
      <c r="ED86" s="285"/>
      <c r="EE86" s="285"/>
      <c r="EF86" s="285"/>
    </row>
    <row r="87" spans="1:136" customFormat="1" hidden="1" x14ac:dyDescent="0.2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5"/>
      <c r="CB87" s="285"/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5"/>
      <c r="DE87" s="285"/>
      <c r="DF87" s="285"/>
      <c r="DG87" s="285"/>
      <c r="DH87" s="285"/>
      <c r="DI87" s="285"/>
      <c r="DJ87" s="285"/>
      <c r="DK87" s="285"/>
      <c r="DL87" s="285"/>
      <c r="DM87" s="285"/>
      <c r="DN87" s="285"/>
      <c r="DO87" s="285"/>
      <c r="DP87" s="285"/>
      <c r="DQ87" s="285"/>
      <c r="DR87" s="285"/>
      <c r="DS87" s="285"/>
      <c r="DT87" s="285"/>
      <c r="DU87" s="285"/>
      <c r="DV87" s="285"/>
      <c r="DW87" s="285"/>
      <c r="DX87" s="285"/>
      <c r="DY87" s="285"/>
      <c r="DZ87" s="285"/>
      <c r="EA87" s="285"/>
      <c r="EB87" s="285"/>
      <c r="EC87" s="285"/>
      <c r="ED87" s="285"/>
      <c r="EE87" s="285"/>
      <c r="EF87" s="285"/>
    </row>
    <row r="88" spans="1:136" customFormat="1" hidden="1" x14ac:dyDescent="0.2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285"/>
      <c r="EE88" s="285"/>
      <c r="EF88" s="285"/>
    </row>
    <row r="89" spans="1:136" customFormat="1" hidden="1" x14ac:dyDescent="0.2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5"/>
      <c r="CB89" s="285"/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5"/>
      <c r="DE89" s="285"/>
      <c r="DF89" s="285"/>
      <c r="DG89" s="285"/>
      <c r="DH89" s="285"/>
      <c r="DI89" s="285"/>
      <c r="DJ89" s="285"/>
      <c r="DK89" s="285"/>
      <c r="DL89" s="285"/>
      <c r="DM89" s="285"/>
      <c r="DN89" s="285"/>
      <c r="DO89" s="285"/>
      <c r="DP89" s="285"/>
      <c r="DQ89" s="285"/>
      <c r="DR89" s="285"/>
      <c r="DS89" s="285"/>
      <c r="DT89" s="285"/>
      <c r="DU89" s="285"/>
      <c r="DV89" s="285"/>
      <c r="DW89" s="285"/>
      <c r="DX89" s="285"/>
      <c r="DY89" s="285"/>
      <c r="DZ89" s="285"/>
      <c r="EA89" s="285"/>
      <c r="EB89" s="285"/>
      <c r="EC89" s="285"/>
      <c r="ED89" s="285"/>
      <c r="EE89" s="285"/>
      <c r="EF89" s="285"/>
    </row>
    <row r="90" spans="1:136" customFormat="1" hidden="1" x14ac:dyDescent="0.2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  <c r="CA90" s="285"/>
      <c r="CB90" s="285"/>
      <c r="CC90" s="285"/>
      <c r="CD90" s="285"/>
      <c r="CE90" s="285"/>
      <c r="CF90" s="285"/>
      <c r="CG90" s="285"/>
      <c r="CH90" s="285"/>
      <c r="CI90" s="285"/>
      <c r="CJ90" s="285"/>
      <c r="CK90" s="285"/>
      <c r="CL90" s="285"/>
      <c r="CM90" s="285"/>
      <c r="CN90" s="285"/>
      <c r="CO90" s="285"/>
      <c r="CP90" s="285"/>
      <c r="CQ90" s="285"/>
      <c r="CR90" s="285"/>
      <c r="CS90" s="285"/>
      <c r="CT90" s="285"/>
      <c r="CU90" s="285"/>
      <c r="CV90" s="285"/>
      <c r="CW90" s="285"/>
      <c r="CX90" s="285"/>
      <c r="CY90" s="285"/>
      <c r="CZ90" s="285"/>
      <c r="DA90" s="285"/>
      <c r="DB90" s="285"/>
      <c r="DC90" s="285"/>
      <c r="DD90" s="285"/>
      <c r="DE90" s="285"/>
      <c r="DF90" s="285"/>
      <c r="DG90" s="285"/>
      <c r="DH90" s="285"/>
      <c r="DI90" s="285"/>
      <c r="DJ90" s="285"/>
      <c r="DK90" s="285"/>
      <c r="DL90" s="285"/>
      <c r="DM90" s="285"/>
      <c r="DN90" s="285"/>
      <c r="DO90" s="285"/>
      <c r="DP90" s="285"/>
      <c r="DQ90" s="285"/>
      <c r="DR90" s="285"/>
      <c r="DS90" s="285"/>
      <c r="DT90" s="285"/>
      <c r="DU90" s="285"/>
      <c r="DV90" s="285"/>
      <c r="DW90" s="285"/>
      <c r="DX90" s="285"/>
      <c r="DY90" s="285"/>
      <c r="DZ90" s="285"/>
      <c r="EA90" s="285"/>
      <c r="EB90" s="285"/>
      <c r="EC90" s="285"/>
      <c r="ED90" s="285"/>
      <c r="EE90" s="285"/>
      <c r="EF90" s="285"/>
    </row>
    <row r="91" spans="1:136" customFormat="1" hidden="1" x14ac:dyDescent="0.2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5"/>
      <c r="DE91" s="285"/>
      <c r="DF91" s="285"/>
      <c r="DG91" s="285"/>
      <c r="DH91" s="285"/>
      <c r="DI91" s="285"/>
      <c r="DJ91" s="285"/>
      <c r="DK91" s="285"/>
      <c r="DL91" s="285"/>
      <c r="DM91" s="285"/>
      <c r="DN91" s="285"/>
      <c r="DO91" s="285"/>
      <c r="DP91" s="285"/>
      <c r="DQ91" s="285"/>
      <c r="DR91" s="285"/>
      <c r="DS91" s="285"/>
      <c r="DT91" s="285"/>
      <c r="DU91" s="285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</row>
    <row r="92" spans="1:136" customFormat="1" hidden="1" x14ac:dyDescent="0.2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</row>
    <row r="93" spans="1:136" customFormat="1" hidden="1" x14ac:dyDescent="0.2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</row>
    <row r="94" spans="1:136" customFormat="1" hidden="1" x14ac:dyDescent="0.2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  <c r="EA94" s="285"/>
      <c r="EB94" s="285"/>
      <c r="EC94" s="285"/>
      <c r="ED94" s="285"/>
      <c r="EE94" s="285"/>
      <c r="EF94" s="285"/>
    </row>
    <row r="95" spans="1:136" customFormat="1" hidden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hidden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hidden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hidden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hidden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hidden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hidden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hidden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hidden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hidden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hidden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hidden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hidden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hidden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hidden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hidden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hidden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hidden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hidden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hidden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hidden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hidden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hidden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hidden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hidden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hidden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hidden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hidden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hidden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hidden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hidden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hidden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hidden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hidden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hidden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hidden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hidden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hidden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hidden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hidden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hidden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hidden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hidden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hidden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hidden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hidden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hidden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hidden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hidden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hidden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hidden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hidden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hidden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hidden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hidden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hidden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hidden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hidden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hidden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hidden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hidden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hidden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hidden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hidden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hidden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hidden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hidden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hidden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hidden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hidden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hidden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hidden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hidden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hidden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hidden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hidden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hidden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hidden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hidden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hidden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hidden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hidden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hidden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hidden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hidden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hidden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hidden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hidden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hidden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hidden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hidden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hidden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hidden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hidden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hidden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hidden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hidden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hidden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hidden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hidden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hidden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hidden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hidden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hidden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hidden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hidden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hidden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hidden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hidden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hidden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hidden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hidden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hidden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hidden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hidden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hidden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hidden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hidden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hidden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hidden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hidden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hidden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hidden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hidden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hidden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hidden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hidden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hidden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hidden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hidden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hidden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hidden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hidden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hidden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hidden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hidden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hidden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hidden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hidden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hidden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hidden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hidden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hidden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hidden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hidden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hidden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hidden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hidden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hidden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hidden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hidden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hidden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hidden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hidden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hidden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hidden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hidden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hidden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hidden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hidden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hidden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hidden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hidden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hidden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hidden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hidden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hidden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hidden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hidden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hidden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hidden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hidden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hidden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hidden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hidden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hidden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hidden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hidden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hidden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hidden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hidden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hidden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hidden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hidden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hidden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hidden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hidden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hidden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hidden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hidden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hidden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hidden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hidden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hidden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hidden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hidden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hidden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hidden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hidden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hidden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hidden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hidden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hidden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hidden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hidden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hidden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hidden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hidden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hidden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hidden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hidden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hidden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hidden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hidden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hidden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hidden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hidden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hidden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hidden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hidden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hidden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hidden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hidden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hidden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hidden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hidden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hidden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hidden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hidden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hidden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hidden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hidden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hidden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hidden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hidden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hidden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hidden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hidden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hidden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hidden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hidden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hidden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hidden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hidden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hidden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hidden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hidden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hidden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hidden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hidden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hidden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hidden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hidden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hidden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hidden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hidden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hidden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hidden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hidden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hidden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hidden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hidden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hidden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hidden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hidden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hidden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hidden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hidden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hidden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hidden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hidden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hidden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hidden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hidden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hidden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hidden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hidden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hidden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hidden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hidden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hidden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hidden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hidden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hidden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hidden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hidden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hidden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hidden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hidden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hidden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hidden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hidden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hidden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hidden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hidden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hidden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hidden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hidden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hidden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hidden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hidden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hidden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hidden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hidden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hidden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hidden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hidden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hidden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hidden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hidden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hidden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hidden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hidden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hidden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hidden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hidden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hidden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hidden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hidden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hidden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hidden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hidden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hidden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hidden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hidden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hidden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hidden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hidden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hidden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hidden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hidden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hidden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hidden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hidden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hidden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hidden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hidden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hidden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hidden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hidden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hidden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hidden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hidden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hidden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hidden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hidden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hidden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hidden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hidden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hidden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hidden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hidden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hidden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hidden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hidden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hidden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hidden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hidden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hidden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hidden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hidden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hidden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hidden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hidden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hidden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hidden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hidden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hidden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hidden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hidden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hidden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hidden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hidden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hidden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hidden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hidden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hidden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hidden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hidden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hidden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hidden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hidden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hidden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hidden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hidden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hidden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hidden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hidden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hidden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hidden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hidden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hidden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hidden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hidden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hidden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hidden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hidden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hidden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hidden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hidden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hidden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hidden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hidden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hidden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hidden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hidden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hidden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hidden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hidden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hidden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hidden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hidden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hidden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hidden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hidden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hidden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hidden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hidden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hidden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hidden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hidden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hidden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hidden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hidden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hidden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hidden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hidden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hidden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hidden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hidden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hidden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hidden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hidden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hidden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hidden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hidden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hidden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hidden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hidden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hidden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hidden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hidden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hidden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hidden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hidden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hidden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hidden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hidden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hidden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hidden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hidden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hidden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hidden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hidden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hidden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hidden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hidden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hidden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hidden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hidden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hidden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hidden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hidden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hidden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hidden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hidden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hidden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hidden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hidden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hidden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hidden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hidden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hidden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hidden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hidden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hidden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hidden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hidden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hidden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hidden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hidden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hidden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hidden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hidden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hidden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hidden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hidden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hidden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hidden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hidden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hidden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hidden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hidden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hidden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hidden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hidden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hidden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hidden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hidden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hidden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hidden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hidden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hidden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hidden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hidden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hidden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hidden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hidden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hidden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hidden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hidden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hidden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hidden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hidden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hidden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hidden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hidden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hidden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hidden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hidden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hidden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hidden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hidden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hidden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hidden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hidden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hidden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hidden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hidden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hidden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hidden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hidden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hidden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hidden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hidden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hidden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hidden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hidden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hidden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hidden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hidden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hidden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hidden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hidden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hidden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hidden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hidden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hidden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hidden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hidden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hidden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hidden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hidden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hidden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hidden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hidden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hidden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hidden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hidden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hidden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hidden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hidden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hidden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hidden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hidden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hidden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hidden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hidden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hidden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hidden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hidden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hidden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hidden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hidden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hidden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hidden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hidden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hidden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hidden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hidden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hidden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hidden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hidden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hidden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hidden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hidden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hidden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hidden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hidden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hidden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hidden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hidden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hidden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hidden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hidden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hidden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hidden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hidden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hidden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hidden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hidden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hidden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hidden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hidden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hidden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hidden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hidden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hidden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hidden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hidden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hidden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hidden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hidden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hidden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hidden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hidden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hidden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hidden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hidden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hidden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hidden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hidden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hidden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hidden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hidden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hidden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hidden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hidden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hidden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hidden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hidden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hidden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hidden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hidden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hidden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hidden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hidden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hidden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hidden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hidden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hidden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hidden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hidden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hidden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hidden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hidden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hidden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hidden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hidden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hidden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hidden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hidden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hidden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hidden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hidden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hidden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hidden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hidden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hidden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hidden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hidden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hidden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hidden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hidden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hidden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hidden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hidden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hidden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hidden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hidden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hidden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hidden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hidden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hidden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hidden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hidden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hidden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hidden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hidden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hidden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hidden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hidden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hidden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hidden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hidden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hidden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hidden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hidden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hidden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hidden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hidden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hidden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hidden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hidden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hidden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hidden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hidden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hidden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hidden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hidden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hidden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hidden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hidden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hidden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hidden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hidden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hidden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hidden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hidden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hidden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hidden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hidden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hidden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hidden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hidden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hidden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hidden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hidden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hidden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hidden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hidden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hidden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hidden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hidden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hidden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hidden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hidden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hidden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hidden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hidden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hidden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hidden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hidden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hidden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hidden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hidden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hidden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hidden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hidden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hidden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hidden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hidden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hidden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hidden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hidden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hidden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hidden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hidden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hidden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hidden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hidden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hidden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hidden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hidden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hidden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hidden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hidden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hidden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hidden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hidden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hidden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hidden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hidden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hidden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hidden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hidden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hidden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hidden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hidden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hidden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hidden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hidden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hidden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hidden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hidden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hidden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hidden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hidden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hidden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hidden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hidden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hidden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hidden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hidden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hidden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hidden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hidden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hidden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hidden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hidden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hidden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hidden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hidden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hidden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hidden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hidden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hidden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hidden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hidden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hidden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hidden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hidden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hidden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hidden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hidden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hidden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hidden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hidden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hidden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hidden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hidden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hidden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hidden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hidden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hidden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hidden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hidden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hidden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hidden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hidden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hidden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hidden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hidden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hidden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hidden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hidden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hidden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hidden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hidden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hidden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hidden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hidden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hidden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hidden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hidden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hidden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hidden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hidden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hidden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hidden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hidden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hidden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hidden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hidden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hidden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hidden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hidden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hidden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hidden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hidden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hidden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hidden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hidden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hidden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hidden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hidden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hidden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hidden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hidden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hidden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hidden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hidden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hidden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hidden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hidden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hidden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hidden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hidden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hidden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hidden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hidden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hidden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hidden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hidden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hidden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hidden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hidden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hidden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hidden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hidden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hidden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hidden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hidden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hidden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hidden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hidden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hidden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hidden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hidden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hidden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hidden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hidden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hidden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hidden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hidden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hidden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hidden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hidden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hidden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hidden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hidden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hidden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hidden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hidden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hidden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hidden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hidden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hidden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hidden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hidden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hidden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hidden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hidden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hidden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hidden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hidden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hidden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hidden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hidden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hidden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hidden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hidden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hidden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hidden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hidden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hidden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hidden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hidden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hidden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hidden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hidden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hidden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hidden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hidden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hidden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hidden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hidden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hidden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hidden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hidden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hidden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hidden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hidden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hidden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hidden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hidden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hidden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hidden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hidden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hidden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hidden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hidden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hidden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hidden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hidden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hidden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hidden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hidden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hidden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hidden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hidden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hidden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hidden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hidden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hidden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hidden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hidden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hidden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hidden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hidden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hidden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hidden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hidden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hidden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hidden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hidden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hidden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hidden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hidden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hidden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hidden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hidden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hidden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hidden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hidden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hidden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hidden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hidden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hidden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hidden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hidden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hidden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hidden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hidden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hidden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hidden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hidden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hidden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hidden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hidden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hidden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hidden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hidden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hidden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hidden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hidden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hidden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hidden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hidden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hidden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hidden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hidden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hidden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hidden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hidden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hidden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hidden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hidden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hidden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hidden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hidden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hidden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hidden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hidden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hidden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hidden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hidden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hidden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hidden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hidden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hidden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hidden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hidden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hidden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hidden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hidden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hidden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hidden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hidden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hidden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hidden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hidden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hidden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hidden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hidden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hidden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hidden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hidden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hidden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hidden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hidden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hidden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hidden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hidden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hidden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hidden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hidden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hidden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hidden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hidden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hidden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hidden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hidden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hidden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hidden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hidden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hidden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hidden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hidden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hidden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hidden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hidden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hidden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hidden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hidden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hidden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hidden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hidden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hidden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hidden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hidden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hidden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hidden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hidden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hidden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hidden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hidden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hidden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hidden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hidden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hidden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hidden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hidden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hidden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hidden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hidden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hidden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hidden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hidden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hidden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hidden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hidden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hidden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hidden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hidden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hidden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hidden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hidden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hidden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hidden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hidden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hidden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hidden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hidden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hidden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hidden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hidden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hidden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hidden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hidden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hidden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hidden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hidden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hidden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hidden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hidden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hidden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hidden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hidden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hidden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hidden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hidden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hidden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hidden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hidden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hidden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hidden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hidden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hidden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hidden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hidden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hidden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hidden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hidden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hidden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hidden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hidden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hidden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hidden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hidden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hidden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hidden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hidden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hidden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hidden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hidden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hidden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hidden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hidden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hidden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hidden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hidden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hidden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hidden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hidden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hidden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hidden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hidden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hidden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hidden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hidden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hidden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hidden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hidden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hidden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hidden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hidden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hidden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hidden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hidden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hidden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hidden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hidden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hidden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hidden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hidden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hidden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hidden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hidden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hidden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hidden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hidden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hidden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hidden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hidden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hidden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hidden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hidden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hidden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hidden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hidden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hidden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hidden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hidden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hidden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hidden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hidden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hidden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hidden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hidden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hidden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hidden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hidden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hidden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hidden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hidden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hidden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hidden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hidden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hidden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hidden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hidden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hidden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hidden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hidden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hidden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hidden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hidden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hidden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hidden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hidden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hidden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hidden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hidden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hidden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hidden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hidden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hidden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hidden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hidden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hidden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hidden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hidden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hidden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hidden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hidden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hidden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hidden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hidden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hidden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hidden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hidden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hidden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hidden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hidden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hidden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hidden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hidden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hidden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hidden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hidden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hidden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hidden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hidden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hidden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hidden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hidden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hidden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hidden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hidden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hidden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hidden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hidden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hidden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hidden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hidden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hidden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hidden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hidden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hidden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hidden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hidden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hidden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hidden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hidden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hidden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hidden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hidden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hidden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hidden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hidden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hidden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hidden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hidden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hidden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hidden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hidden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hidden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hidden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hidden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hidden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hidden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hidden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hidden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hidden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hidden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hidden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hidden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hidden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hidden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hidden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hidden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hidden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hidden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hidden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hidden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hidden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hidden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hidden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hidden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hidden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hidden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hidden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hidden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hidden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hidden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hidden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hidden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hidden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hidden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hidden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hidden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hidden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hidden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hidden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hidden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hidden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hidden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hidden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hidden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hidden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hidden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hidden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hidden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hidden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hidden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hidden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hidden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hidden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hidden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hidden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hidden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hidden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hidden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hidden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hidden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hidden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hidden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hidden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hidden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hidden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hidden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hidden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hidden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hidden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hidden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hidden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hidden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hidden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hidden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hidden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hidden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hidden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hidden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hidden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hidden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hidden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hidden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hidden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hidden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hidden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hidden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hidden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hidden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hidden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hidden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hidden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hidden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hidden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hidden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hidden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hidden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hidden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hidden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hidden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hidden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hidden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hidden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hidden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hidden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hidden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hidden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hidden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hidden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hidden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hidden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hidden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hidden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hidden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hidden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hidden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hidden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hidden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hidden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hidden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hidden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hidden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hidden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hidden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hidden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hidden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hidden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hidden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hidden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hidden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hidden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hidden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hidden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hidden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hidden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hidden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hidden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hidden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hidden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hidden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hidden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hidden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hidden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hidden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hidden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hidden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hidden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hidden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hidden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hidden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hidden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hidden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hidden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hidden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hidden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hidden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hidden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hidden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hidden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hidden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hidden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hidden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hidden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hidden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hidden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hidden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hidden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hidden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hidden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hidden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hidden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hidden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hidden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hidden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hidden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hidden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hidden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hidden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hidden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hidden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hidden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hidden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hidden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hidden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hidden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hidden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hidden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hidden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hidden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hidden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hidden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hidden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hidden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hidden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hidden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hidden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hidden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hidden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hidden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hidden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hidden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hidden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hidden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hidden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hidden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hidden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hidden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hidden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hidden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hidden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hidden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hidden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hidden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hidden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hidden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hidden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hidden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hidden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hidden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hidden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hidden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hidden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hidden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hidden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hidden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hidden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hidden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hidden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hidden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hidden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hidden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hidden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hidden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hidden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hidden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hidden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hidden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hidden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hidden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hidden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hidden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hidden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hidden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hidden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hidden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hidden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hidden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hidden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hidden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hidden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hidden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hidden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hidden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hidden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hidden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hidden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hidden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hidden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hidden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hidden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hidden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hidden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hidden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hidden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hidden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hidden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hidden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hidden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hidden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hidden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hidden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hidden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hidden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hidden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hidden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hidden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hidden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hidden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hidden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hidden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hidden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hidden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hidden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hidden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hidden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hidden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hidden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hidden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hidden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hidden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hidden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hidden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hidden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hidden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hidden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hidden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hidden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hidden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hidden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hidden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hidden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hidden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hidden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hidden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hidden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hidden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hidden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hidden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hidden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hidden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hidden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hidden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hidden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hidden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hidden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hidden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hidden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hidden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hidden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hidden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hidden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hidden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hidden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hidden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hidden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hidden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hidden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hidden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hidden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hidden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hidden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hidden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hidden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hidden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hidden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hidden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hidden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hidden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hidden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hidden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hidden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hidden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hidden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hidden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hidden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hidden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hidden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hidden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hidden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hidden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hidden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hidden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hidden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hidden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hidden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hidden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hidden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hidden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hidden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hidden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hidden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hidden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hidden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hidden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hidden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hidden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hidden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hidden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hidden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hidden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hidden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hidden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hidden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hidden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hidden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hidden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hidden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hidden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hidden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hidden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hidden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hidden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hidden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hidden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hidden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hidden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hidden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hidden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hidden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hidden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hidden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hidden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hidden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hidden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hidden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hidden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hidden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hidden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hidden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hidden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hidden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hidden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hidden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hidden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hidden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hidden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hidden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hidden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hidden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hidden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hidden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hidden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hidden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hidden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hidden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hidden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hidden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hidden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hidden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hidden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hidden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hidden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hidden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hidden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hidden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hidden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hidden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hidden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hidden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hidden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hidden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hidden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hidden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hidden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hidden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hidden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hidden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hidden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hidden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hidden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hidden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hidden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hidden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hidden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hidden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hidden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hidden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hidden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hidden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hidden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hidden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hidden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hidden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hidden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hidden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hidden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hidden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hidden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hidden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hidden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hidden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hidden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hidden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hidden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hidden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hidden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hidden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hidden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hidden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hidden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hidden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hidden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hidden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hidden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hidden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hidden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hidden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hidden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hidden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hidden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hidden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hidden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hidden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hidden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hidden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hidden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hidden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hidden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hidden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hidden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hidden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hidden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hidden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hidden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hidden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hidden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hidden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hidden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hidden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hidden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hidden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hidden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hidden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hidden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hidden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hidden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hidden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hidden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hidden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hidden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hidden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hidden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hidden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hidden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hidden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hidden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hidden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hidden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hidden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hidden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hidden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hidden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hidden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hidden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hidden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hidden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hidden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hidden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hidden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hidden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hidden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hidden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hidden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hidden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hidden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hidden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hidden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hidden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hidden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hidden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hidden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hidden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hidden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hidden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hidden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hidden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hidden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hidden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hidden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hidden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hidden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hidden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hidden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hidden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hidden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hidden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hidden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hidden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hidden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hidden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hidden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hidden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hidden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hidden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hidden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hidden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hidden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hidden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hidden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hidden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hidden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hidden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hidden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hidden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hidden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hidden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hidden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hidden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hidden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hidden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hidden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hidden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hidden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hidden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hidden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hidden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hidden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hidden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hidden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hidden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hidden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hidden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hidden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hidden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hidden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hidden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hidden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hidden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hidden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hidden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hidden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hidden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hidden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hidden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hidden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hidden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hidden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hidden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hidden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hidden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hidden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hidden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hidden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hidden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hidden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hidden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hidden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hidden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hidden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hidden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hidden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hidden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hidden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hidden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hidden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hidden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hidden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hidden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hidden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hidden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hidden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hidden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hidden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hidden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hidden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hidden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hidden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hidden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hidden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hidden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hidden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hidden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hidden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hidden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hidden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hidden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hidden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hidden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hidden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hidden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hidden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hidden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hidden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hidden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hidden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hidden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hidden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hidden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hidden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hidden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hidden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hidden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hidden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hidden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hidden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hidden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hidden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hidden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hidden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hidden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hidden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hidden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hidden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hidden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hidden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hidden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hidden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hidden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hidden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hidden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hidden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hidden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hidden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hidden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hidden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hidden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hidden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hidden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hidden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hidden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hidden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hidden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hidden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hidden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hidden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hidden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hidden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hidden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hidden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hidden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hidden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hidden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hidden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hidden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hidden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hidden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hidden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hidden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hidden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hidden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hidden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hidden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hidden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hidden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hidden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hidden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hidden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hidden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hidden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hidden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hidden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hidden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hidden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hidden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hidden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hidden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hidden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hidden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hidden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hidden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hidden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hidden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hidden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hidden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hidden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hidden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hidden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hidden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hidden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hidden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hidden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hidden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hidden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hidden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hidden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hidden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hidden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hidden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hidden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hidden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hidden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hidden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hidden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hidden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hidden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hidden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hidden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hidden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hidden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hidden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hidden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hidden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hidden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hidden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hidden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hidden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hidden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hidden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hidden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hidden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hidden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hidden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hidden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hidden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hidden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hidden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hidden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hidden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hidden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hidden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hidden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hidden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hidden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hidden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hidden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hidden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hidden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hidden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hidden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hidden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hidden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hidden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hidden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hidden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hidden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hidden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hidden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hidden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hidden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hidden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hidden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hidden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hidden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hidden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hidden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hidden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hidden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hidden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hidden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hidden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hidden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hidden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hidden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hidden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hidden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hidden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hidden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hidden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hidden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hidden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hidden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hidden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hidden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hidden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hidden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hidden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hidden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hidden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hidden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hidden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hidden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hidden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hidden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hidden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hidden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hidden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hidden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hidden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hidden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hidden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hidden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hidden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hidden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hidden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hidden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hidden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hidden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hidden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hidden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hidden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hidden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hidden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hidden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hidden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hidden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hidden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hidden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hidden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hidden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hidden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hidden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hidden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hidden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hidden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hidden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hidden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hidden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hidden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hidden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hidden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hidden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hidden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hidden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hidden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hidden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hidden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hidden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hidden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hidden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hidden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hidden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hidden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hidden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hidden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hidden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hidden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hidden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hidden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hidden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hidden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hidden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hidden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hidden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hidden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hidden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hidden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hidden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hidden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hidden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hidden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hidden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hidden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hidden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hidden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hidden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hidden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hidden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hidden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hidden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hidden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hidden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hidden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hidden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hidden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hidden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hidden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hidden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hidden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hidden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hidden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hidden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hidden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hidden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hidden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hidden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hidden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hidden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hidden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hidden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hidden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hidden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hidden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hidden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hidden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hidden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hidden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hidden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hidden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hidden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hidden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hidden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hidden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hidden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hidden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hidden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hidden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hidden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hidden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hidden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hidden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hidden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hidden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hidden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hidden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hidden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hidden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hidden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hidden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hidden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hidden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hidden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hidden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hidden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hidden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hidden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hidden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hidden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hidden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hidden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hidden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hidden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hidden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hidden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hidden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hidden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hidden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hidden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hidden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hidden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hidden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hidden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hidden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hidden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hidden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hidden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hidden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hidden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hidden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hidden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hidden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hidden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hidden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hidden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hidden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hidden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hidden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hidden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hidden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hidden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hidden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hidden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hidden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hidden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hidden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hidden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hidden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hidden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hidden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hidden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hidden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hidden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hidden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hidden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hidden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hidden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hidden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hidden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hidden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hidden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hidden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hidden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hidden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hidden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hidden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hidden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hidden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hidden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hidden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hidden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hidden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hidden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hidden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hidden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hidden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hidden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hidden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hidden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hidden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hidden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hidden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hidden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hidden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hidden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hidden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hidden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hidden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hidden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hidden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hidden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hidden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hidden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hidden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hidden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hidden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hidden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hidden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hidden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hidden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hidden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hidden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hidden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hidden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hidden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hidden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hidden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hidden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hidden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hidden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hidden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hidden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hidden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hidden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hidden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hidden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hidden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hidden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hidden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hidden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hidden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hidden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hidden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hidden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hidden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hidden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hidden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hidden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hidden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hidden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hidden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hidden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hidden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hidden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hidden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hidden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hidden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hidden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hidden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hidden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hidden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hidden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hidden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hidden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hidden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hidden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hidden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hidden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hidden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hidden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hidden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hidden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hidden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hidden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hidden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hidden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hidden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hidden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hidden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hidden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hidden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hidden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hidden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hidden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hidden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hidden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hidden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hidden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hidden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hidden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hidden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hidden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hidden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hidden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hidden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hidden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hidden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hidden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hidden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hidden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hidden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hidden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hidden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hidden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hidden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hidden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hidden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hidden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hidden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hidden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hidden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hidden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hidden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hidden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hidden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hidden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hidden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hidden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hidden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hidden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hidden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hidden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hidden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hidden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hidden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hidden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hidden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hidden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hidden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hidden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hidden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hidden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hidden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hidden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hidden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hidden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hidden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hidden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hidden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hidden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hidden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hidden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hidden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hidden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hidden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hidden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hidden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hidden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hidden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hidden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hidden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hidden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hidden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hidden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hidden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hidden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hidden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hidden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hidden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hidden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hidden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hidden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hidden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hidden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hidden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hidden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hidden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hidden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hidden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hidden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hidden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hidden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hidden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hidden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hidden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hidden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hidden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hidden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hidden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hidden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hidden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hidden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hidden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hidden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hidden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hidden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hidden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hidden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hidden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hidden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hidden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hidden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hidden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hidden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hidden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hidden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hidden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hidden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hidden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hidden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hidden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hidden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hidden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hidden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hidden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hidden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hidden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hidden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hidden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hidden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hidden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hidden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hidden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hidden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hidden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hidden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hidden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hidden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hidden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hidden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hidden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hidden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hidden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hidden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hidden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hidden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hidden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hidden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hidden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hidden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hidden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hidden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hidden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hidden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hidden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hidden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hidden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hidden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hidden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hidden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hidden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hidden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hidden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hidden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hidden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hidden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hidden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hidden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hidden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hidden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hidden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hidden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hidden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hidden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hidden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hidden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hidden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hidden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hidden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hidden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hidden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hidden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hidden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hidden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hidden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hidden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hidden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hidden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hidden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hidden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hidden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hidden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hidden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hidden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hidden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hidden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hidden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hidden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hidden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hidden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hidden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hidden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hidden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hidden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hidden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hidden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hidden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hidden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hidden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hidden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hidden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hidden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hidden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hidden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hidden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hidden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hidden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hidden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hidden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hidden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hidden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hidden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hidden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hidden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hidden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hidden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hidden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hidden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hidden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hidden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hidden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hidden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hidden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hidden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hidden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hidden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hidden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hidden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hidden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hidden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hidden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hidden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hidden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hidden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hidden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hidden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hidden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hidden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hidden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hidden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hidden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hidden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hidden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hidden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hidden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hidden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hidden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hidden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hidden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hidden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hidden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hidden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hidden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hidden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hidden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hidden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hidden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hidden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hidden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hidden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hidden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hidden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hidden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hidden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hidden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hidden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hidden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hidden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hidden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hidden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hidden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hidden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hidden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hidden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hidden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hidden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hidden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hidden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hidden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hidden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hidden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hidden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hidden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hidden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hidden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hidden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hidden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hidden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hidden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hidden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hidden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hidden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hidden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hidden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hidden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hidden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hidden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hidden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hidden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hidden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hidden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hidden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hidden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hidden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hidden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hidden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hidden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hidden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hidden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hidden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hidden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hidden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hidden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hidden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hidden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hidden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hidden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hidden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hidden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hidden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hidden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hidden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hidden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hidden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hidden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hidden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hidden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hidden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hidden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hidden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hidden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hidden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hidden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hidden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hidden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hidden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hidden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hidden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hidden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hidden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hidden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hidden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hidden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hidden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hidden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hidden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hidden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hidden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hidden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hidden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hidden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hidden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hidden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hidden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hidden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hidden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hidden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hidden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hidden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hidden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hidden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hidden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hidden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hidden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hidden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hidden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hidden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hidden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hidden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hidden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hidden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hidden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hidden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hidden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hidden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hidden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hidden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hidden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hidden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hidden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hidden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hidden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hidden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hidden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hidden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hidden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hidden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hidden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hidden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hidden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hidden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hidden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hidden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hidden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hidden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hidden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hidden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hidden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hidden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hidden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hidden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hidden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hidden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hidden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hidden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hidden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hidden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hidden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hidden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hidden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hidden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hidden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hidden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hidden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hidden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hidden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hidden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hidden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hidden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hidden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hidden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hidden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hidden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hidden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hidden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hidden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hidden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hidden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hidden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hidden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hidden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hidden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hidden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hidden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hidden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hidden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hidden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hidden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hidden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hidden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hidden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hidden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hidden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hidden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hidden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hidden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hidden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hidden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hidden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hidden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hidden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hidden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hidden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hidden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hidden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hidden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hidden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hidden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hidden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hidden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hidden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hidden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hidden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hidden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hidden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hidden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hidden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hidden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hidden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hidden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hidden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hidden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hidden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hidden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hidden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hidden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hidden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hidden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hidden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hidden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hidden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hidden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hidden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hidden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hidden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hidden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hidden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hidden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hidden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hidden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hidden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hidden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hidden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hidden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hidden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hidden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hidden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hidden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hidden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hidden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hidden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hidden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hidden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hidden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hidden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hidden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hidden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hidden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hidden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hidden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hidden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hidden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hidden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hidden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hidden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hidden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hidden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hidden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hidden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hidden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hidden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hidden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hidden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hidden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hidden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hidden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hidden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hidden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hidden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hidden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hidden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hidden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hidden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hidden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hidden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hidden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hidden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hidden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hidden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hidden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hidden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hidden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hidden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hidden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hidden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hidden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hidden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hidden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hidden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hidden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hidden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hidden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hidden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hidden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hidden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hidden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hidden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hidden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hidden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hidden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hidden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hidden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hidden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hidden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hidden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hidden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hidden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hidden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hidden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hidden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hidden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hidden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hidden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hidden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hidden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hidden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hidden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hidden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hidden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hidden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hidden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hidden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hidden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hidden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hidden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hidden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hidden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hidden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hidden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hidden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hidden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hidden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hidden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hidden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hidden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hidden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hidden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hidden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hidden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hidden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hidden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hidden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hidden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hidden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hidden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hidden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hidden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hidden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hidden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hidden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hidden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hidden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hidden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hidden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hidden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hidden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hidden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hidden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hidden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hidden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hidden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hidden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hidden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hidden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hidden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hidden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hidden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hidden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64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3">
      <filters>
        <filter val="да, биология"/>
        <filter val="да, история"/>
        <filter val="да, математика"/>
        <filter val="да, русский язык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zoomScale="110" zoomScaleNormal="110" workbookViewId="0">
      <selection activeCell="B2" sqref="B2:C1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45</v>
      </c>
      <c r="C2" s="68"/>
    </row>
    <row r="3" spans="1:9" s="51" customFormat="1" x14ac:dyDescent="0.2">
      <c r="A3" s="43" t="s">
        <v>599</v>
      </c>
      <c r="B3" s="47">
        <f>SUM(' Таблица 1'!C7:G7)</f>
        <v>18</v>
      </c>
      <c r="C3" s="48">
        <f>B3/B2</f>
        <v>0.4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20</v>
      </c>
      <c r="C5" s="48">
        <f>B5/B2</f>
        <v>0.44444444444444442</v>
      </c>
    </row>
    <row r="6" spans="1:9" s="51" customFormat="1" x14ac:dyDescent="0.2">
      <c r="A6" s="43" t="s">
        <v>602</v>
      </c>
      <c r="B6" s="47">
        <f>SUM(' Таблица 1'!S7:U7)</f>
        <v>7</v>
      </c>
      <c r="C6" s="48">
        <f>B6/B2</f>
        <v>0.15555555555555556</v>
      </c>
    </row>
    <row r="7" spans="1:9" s="65" customFormat="1" ht="30" customHeight="1" x14ac:dyDescent="0.2">
      <c r="A7" s="66" t="s">
        <v>47</v>
      </c>
      <c r="B7" s="67">
        <f>' Таблица 1'!V15</f>
        <v>632</v>
      </c>
      <c r="C7" s="68"/>
    </row>
    <row r="8" spans="1:9" s="51" customFormat="1" x14ac:dyDescent="0.2">
      <c r="A8" s="43" t="s">
        <v>599</v>
      </c>
      <c r="B8" s="47">
        <f>SUM(' Таблица 1'!C15:G15)</f>
        <v>289</v>
      </c>
      <c r="C8" s="48">
        <f>B8/B7</f>
        <v>0.45727848101265822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293</v>
      </c>
      <c r="C10" s="48">
        <f>B10/B7</f>
        <v>0.46360759493670883</v>
      </c>
    </row>
    <row r="11" spans="1:9" s="51" customFormat="1" x14ac:dyDescent="0.2">
      <c r="A11" s="43" t="s">
        <v>602</v>
      </c>
      <c r="B11" s="47">
        <f>SUM(' Таблица 1'!S15:U15)</f>
        <v>50</v>
      </c>
      <c r="C11" s="48">
        <f>B11/B7</f>
        <v>7.9113924050632917E-2</v>
      </c>
    </row>
    <row r="12" spans="1:9" s="51" customFormat="1" ht="15" customHeight="1" x14ac:dyDescent="0.2">
      <c r="A12" s="45" t="s">
        <v>836</v>
      </c>
      <c r="B12" s="50">
        <f>' Таблица 1'!V18</f>
        <v>12</v>
      </c>
      <c r="C12" s="91">
        <f>B12/B7</f>
        <v>1.8987341772151899E-2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11</v>
      </c>
      <c r="C13" s="91">
        <f>B13/B7</f>
        <v>1.740506329113924E-2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448</v>
      </c>
      <c r="C14" s="91">
        <f>B14/B7</f>
        <v>0.70886075949367089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120</v>
      </c>
      <c r="C15" s="91">
        <f>B15/B7</f>
        <v>0.189873417721519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93</v>
      </c>
      <c r="C16" s="91">
        <f>B16/B7</f>
        <v>0.14715189873417722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23</v>
      </c>
      <c r="C17" s="91">
        <f>B17/B7</f>
        <v>3.6392405063291139E-2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64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45" t="s">
        <v>794</v>
      </c>
      <c r="F22" s="446"/>
    </row>
    <row r="23" spans="1:32" s="54" customFormat="1" x14ac:dyDescent="0.2">
      <c r="A23" s="45"/>
      <c r="B23" s="47">
        <f>SUM(B24:B40)</f>
        <v>70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18</v>
      </c>
      <c r="C24" s="48">
        <f>B24/B23</f>
        <v>0.25714285714285712</v>
      </c>
      <c r="D24" s="99">
        <f>AVERAGEIF(Кадры!AM2:AM3200,"&gt;0")</f>
        <v>16.117647058823529</v>
      </c>
      <c r="E24" s="70">
        <f>'Таблица 2'!E58</f>
        <v>0</v>
      </c>
      <c r="F24" s="139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10</v>
      </c>
      <c r="C25" s="48">
        <f>B25/B23</f>
        <v>0.14285714285714285</v>
      </c>
      <c r="D25" s="99">
        <f>AVERAGEIF(Кадры!AR2:AR3200,"&gt;0")</f>
        <v>19.8</v>
      </c>
      <c r="E25" s="70">
        <f>'Таблица 2'!E7</f>
        <v>0</v>
      </c>
      <c r="F25" s="139" t="e">
        <f>'Таблица 2'!E8/E25</f>
        <v>#DIV/0!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3</v>
      </c>
      <c r="C26" s="48">
        <f>B26/B23</f>
        <v>4.2857142857142858E-2</v>
      </c>
      <c r="D26" s="99">
        <f>AVERAGEIF(Кадры!AW2:AW3200,"&gt;0")</f>
        <v>3</v>
      </c>
      <c r="E26" s="70">
        <f>'Таблица 2'!E10</f>
        <v>0</v>
      </c>
      <c r="F26" s="139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6</v>
      </c>
      <c r="C27" s="48">
        <f>B27/B23</f>
        <v>8.5714285714285715E-2</v>
      </c>
      <c r="D27" s="99">
        <f>AVERAGEIF(Кадры!BG2:DG3200,"&gt;0")</f>
        <v>11.129032258064516</v>
      </c>
      <c r="E27" s="70">
        <f>'Таблица 2'!E34</f>
        <v>0</v>
      </c>
      <c r="F27" s="139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5</v>
      </c>
      <c r="C28" s="48">
        <f>B28/B23</f>
        <v>7.1428571428571425E-2</v>
      </c>
      <c r="D28" s="99">
        <f>AVERAGEIF(Кадры!CA2:CA3200,"&gt;0")</f>
        <v>17.5</v>
      </c>
      <c r="E28" s="70">
        <f>'Таблица 2'!E16</f>
        <v>1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1</v>
      </c>
      <c r="C29" s="48">
        <f>B29/B23</f>
        <v>1.4285714285714285E-2</v>
      </c>
      <c r="D29" s="99">
        <f>AVERAGEIF(Кадры!CF2:CF3200,"&gt;0")</f>
        <v>6</v>
      </c>
      <c r="E29" s="70">
        <f>'Таблица 2'!E19</f>
        <v>1</v>
      </c>
      <c r="F29" s="139">
        <f>'Таблица 2'!E20/E29</f>
        <v>9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2</v>
      </c>
      <c r="C30" s="48">
        <f>B30/B23</f>
        <v>2.8571428571428571E-2</v>
      </c>
      <c r="D30" s="99">
        <f>AVERAGEIF(Кадры!CK2:CK3200,"&gt;0")</f>
        <v>12</v>
      </c>
      <c r="E30" s="70">
        <f>'Таблица 2'!E22</f>
        <v>1</v>
      </c>
      <c r="F30" s="139">
        <f>'Таблица 2'!E23/E30</f>
        <v>18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3</v>
      </c>
      <c r="C31" s="48">
        <f>B31/B23</f>
        <v>4.2857142857142858E-2</v>
      </c>
      <c r="D31" s="99">
        <f>AVERAGEIF(Кадры!CP2:CP3200,"&gt;0")</f>
        <v>7.666666666666667</v>
      </c>
      <c r="E31" s="70">
        <f>'Таблица 2'!E25</f>
        <v>0</v>
      </c>
      <c r="F31" s="139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4</v>
      </c>
      <c r="C32" s="48">
        <f>B32/B23</f>
        <v>5.7142857142857141E-2</v>
      </c>
      <c r="D32" s="99">
        <f>AVERAGEIF(Кадры!CZ2:CZ3200,"&gt;0")</f>
        <v>10.75</v>
      </c>
      <c r="E32" s="70">
        <f>'Таблица 2'!E28</f>
        <v>0</v>
      </c>
      <c r="F32" s="139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2</v>
      </c>
      <c r="C33" s="48">
        <f>B33/B23</f>
        <v>2.8571428571428571E-2</v>
      </c>
      <c r="D33" s="99">
        <f>AVERAGEIF(Кадры!CU2:CU3200,"&gt;0")</f>
        <v>9.6666666666666661</v>
      </c>
      <c r="E33" s="70">
        <f>'Таблица 2'!E31</f>
        <v>0</v>
      </c>
      <c r="F33" s="139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5</v>
      </c>
      <c r="C34" s="48">
        <f>B34/B23</f>
        <v>7.1428571428571425E-2</v>
      </c>
      <c r="D34" s="99">
        <f>AVERAGEIF(Кадры!BB2:BB3200,"&gt;0")</f>
        <v>13.142857142857142</v>
      </c>
      <c r="E34" s="70">
        <f>'Таблица 2'!E13</f>
        <v>0</v>
      </c>
      <c r="F34" s="139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4</v>
      </c>
      <c r="C35" s="48">
        <f>B35/B23</f>
        <v>5.7142857142857141E-2</v>
      </c>
      <c r="D35" s="99">
        <f>AVERAGEIF(Кадры!DJ2:DJ3200,"&gt;0")</f>
        <v>8</v>
      </c>
      <c r="E35" s="70">
        <f>'Таблица 2'!E40</f>
        <v>1</v>
      </c>
      <c r="F35" s="139">
        <f>'Таблица 2'!E41/E35</f>
        <v>18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2</v>
      </c>
      <c r="C36" s="48">
        <f>B36/B23</f>
        <v>2.8571428571428571E-2</v>
      </c>
      <c r="D36" s="99">
        <f>AVERAGEIF(Кадры!DY2:DY3200,"&gt;0")</f>
        <v>9.5</v>
      </c>
      <c r="E36" s="70">
        <f>'Таблица 2'!E37</f>
        <v>0</v>
      </c>
      <c r="F36" s="139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2</v>
      </c>
      <c r="C37" s="48">
        <f>B37/B23</f>
        <v>2.8571428571428571E-2</v>
      </c>
      <c r="D37" s="99">
        <f>AVERAGEIF(Кадры!DT2:DT3200,"&gt;0")</f>
        <v>7</v>
      </c>
      <c r="E37" s="194">
        <f>'Таблица 2'!E55</f>
        <v>0</v>
      </c>
      <c r="F37" s="139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1</v>
      </c>
      <c r="C38" s="48">
        <f>B38/B23</f>
        <v>1.4285714285714285E-2</v>
      </c>
      <c r="D38" s="99">
        <f>AVERAGEIF(Кадры!ED2:ED3200,"&gt;0")</f>
        <v>7.5</v>
      </c>
      <c r="E38" s="70">
        <f>'Таблица 2'!E49</f>
        <v>0</v>
      </c>
      <c r="F38" s="139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99" t="e">
        <f>AVERAGEIF(Кадры!DO2:DO3200,"&gt;0")</f>
        <v>#DIV/0!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2</v>
      </c>
      <c r="C40" s="48">
        <f>B40/B23</f>
        <v>2.8571428571428571E-2</v>
      </c>
      <c r="D40" s="99">
        <f>AVERAGEIF(Кадры!DE2:DE3200,"&gt;0")</f>
        <v>7.333333333333333</v>
      </c>
      <c r="E40" s="70">
        <f>'Таблица 2'!E43</f>
        <v>1</v>
      </c>
      <c r="F40" s="139">
        <f>'Таблица 2'!E44/E40</f>
        <v>18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1</v>
      </c>
      <c r="C42" s="97">
        <f>B42/B18</f>
        <v>1.5625E-2</v>
      </c>
      <c r="D42" s="109">
        <f>C42</f>
        <v>1.5625E-2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2</v>
      </c>
      <c r="C43" s="48">
        <f>B43/B18</f>
        <v>3.125E-2</v>
      </c>
      <c r="D43" s="110">
        <f>C43</f>
        <v>3.125E-2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3</v>
      </c>
      <c r="C44" s="48">
        <f>B44/B18</f>
        <v>4.6875E-2</v>
      </c>
      <c r="D44" s="449">
        <f>(B44+B45)/B18</f>
        <v>0.109375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4</v>
      </c>
      <c r="C45" s="48">
        <f>B45/B18</f>
        <v>6.25E-2</v>
      </c>
      <c r="D45" s="449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6</v>
      </c>
      <c r="C46" s="48">
        <f>B46/B18</f>
        <v>9.375E-2</v>
      </c>
      <c r="D46" s="449">
        <f>(B46+B47)/B18</f>
        <v>0.1875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6</v>
      </c>
      <c r="C47" s="48">
        <f>B47/B18</f>
        <v>9.375E-2</v>
      </c>
      <c r="D47" s="449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11</v>
      </c>
      <c r="C48" s="48">
        <f>B48/B18</f>
        <v>0.171875</v>
      </c>
      <c r="D48" s="449">
        <f>(B48+B49)/B18</f>
        <v>0.28125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7</v>
      </c>
      <c r="C49" s="48">
        <f>B49/B18</f>
        <v>0.109375</v>
      </c>
      <c r="D49" s="449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12</v>
      </c>
      <c r="C50" s="48">
        <f>B50/B18</f>
        <v>0.1875</v>
      </c>
      <c r="D50" s="449">
        <f>(B50+B51)/B18</f>
        <v>0.3125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8</v>
      </c>
      <c r="C51" s="48">
        <f>B51/B18</f>
        <v>0.125</v>
      </c>
      <c r="D51" s="449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3</v>
      </c>
      <c r="C52" s="48">
        <f>B52/B18</f>
        <v>4.6875E-2</v>
      </c>
      <c r="D52" s="449">
        <f>(B52+B53)/B18</f>
        <v>4.6875E-2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0</v>
      </c>
      <c r="C53" s="48">
        <f>B53/B18</f>
        <v>0</v>
      </c>
      <c r="D53" s="449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6</v>
      </c>
      <c r="C55" s="48">
        <f>B55/B18</f>
        <v>9.375E-2</v>
      </c>
      <c r="D55" s="63">
        <f>C55</f>
        <v>9.375E-2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3</v>
      </c>
      <c r="C56" s="48">
        <f>B56/B18</f>
        <v>4.6875E-2</v>
      </c>
      <c r="D56" s="63">
        <f>C56</f>
        <v>4.6875E-2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2</v>
      </c>
      <c r="C57" s="48">
        <f>B57/B18</f>
        <v>3.125E-2</v>
      </c>
      <c r="D57" s="71">
        <f>C57</f>
        <v>3.125E-2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5</v>
      </c>
      <c r="C58" s="48">
        <f>B58/B18</f>
        <v>7.8125E-2</v>
      </c>
      <c r="D58" s="447">
        <f>(B58+B59)/B18</f>
        <v>0.140625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4</v>
      </c>
      <c r="C59" s="48">
        <f>B59/B18</f>
        <v>6.25E-2</v>
      </c>
      <c r="D59" s="448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20</v>
      </c>
      <c r="C60" s="48">
        <f>B60/B18</f>
        <v>0.3125</v>
      </c>
      <c r="D60" s="447">
        <f>(B60+B61)/B18</f>
        <v>0.375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4</v>
      </c>
      <c r="C61" s="48">
        <f>B61/B18</f>
        <v>6.25E-2</v>
      </c>
      <c r="D61" s="448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19</v>
      </c>
      <c r="C62" s="48">
        <f>B62/B18</f>
        <v>0.296875</v>
      </c>
      <c r="D62" s="63">
        <f>C62</f>
        <v>0.296875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14</v>
      </c>
      <c r="C64" s="48">
        <f>B64/B18</f>
        <v>0.21875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17</v>
      </c>
      <c r="C65" s="48">
        <f>B65/B18</f>
        <v>0.265625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32</v>
      </c>
      <c r="C66" s="48">
        <f>B66/B18</f>
        <v>0.5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54</v>
      </c>
      <c r="C68" s="48">
        <f>B68/B18</f>
        <v>0.84375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10</v>
      </c>
      <c r="C69" s="48">
        <f>B69/B18</f>
        <v>0.15625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4</v>
      </c>
      <c r="C70" s="48">
        <f>B70/B18</f>
        <v>6.25E-2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3</v>
      </c>
      <c r="C71" s="48">
        <f>B71/B18</f>
        <v>4.6875E-2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1</v>
      </c>
      <c r="C72" s="48">
        <f>B72/B18</f>
        <v>1.5625E-2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2</v>
      </c>
      <c r="C74" s="48">
        <f>B74/B18</f>
        <v>3.125E-2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56</v>
      </c>
      <c r="C76" s="90">
        <f>B76/B18</f>
        <v>0.875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53</v>
      </c>
      <c r="C77" s="48">
        <f>B77/B18</f>
        <v>0.828125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3</v>
      </c>
      <c r="C78" s="48">
        <f>B78/B18</f>
        <v>4.6875E-2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6</v>
      </c>
      <c r="C79" s="48">
        <f>B79/B18</f>
        <v>9.375E-2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17</v>
      </c>
      <c r="C80" s="90">
        <f>B80/B18</f>
        <v>0.265625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11</v>
      </c>
      <c r="C81" s="48">
        <f>B81/B18</f>
        <v>0.171875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9</v>
      </c>
      <c r="C82" s="48">
        <f>B82/B18</f>
        <v>0.140625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6</v>
      </c>
      <c r="C83" s="91">
        <f>B83/B18</f>
        <v>9.375E-2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6</v>
      </c>
      <c r="C84" s="195">
        <f>B84/B18</f>
        <v>9.375E-2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3</v>
      </c>
      <c r="C85" s="196">
        <f>B85/B18</f>
        <v>4.6875E-2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4:F40 F26:F32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31.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31.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31.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31.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31.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31.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31.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31.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31.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31.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31.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31.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31.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31.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31.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31.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31.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31.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W156"/>
  <sheetViews>
    <sheetView topLeftCell="A16" zoomScale="60" zoomScaleNormal="60" workbookViewId="0">
      <selection activeCell="E9" sqref="E9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 t="s">
        <v>400</v>
      </c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48" t="s">
        <v>316</v>
      </c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 t="s">
        <v>507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17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1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1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2</v>
      </c>
      <c r="W8" s="244">
        <f>V8/V7*100</f>
        <v>18.181818181818183</v>
      </c>
    </row>
    <row r="9" spans="1:49" ht="39.950000000000003" customHeight="1" x14ac:dyDescent="0.3">
      <c r="A9" s="31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3</v>
      </c>
      <c r="T10" s="206">
        <v>0</v>
      </c>
      <c r="U10" s="205">
        <v>0</v>
      </c>
      <c r="V10" s="245">
        <f t="shared" si="0"/>
        <v>3</v>
      </c>
      <c r="W10" s="244" t="e">
        <f>V10/V9*100</f>
        <v>#DIV/0!</v>
      </c>
      <c r="AG10" s="31"/>
    </row>
    <row r="11" spans="1:49" ht="39.950000000000003" customHeight="1" x14ac:dyDescent="0.3">
      <c r="A11" s="31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7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8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9" t="s">
        <v>27</v>
      </c>
      <c r="B15" s="262" t="s">
        <v>37</v>
      </c>
      <c r="C15" s="258">
        <v>0</v>
      </c>
      <c r="D15" s="255">
        <v>18</v>
      </c>
      <c r="E15" s="255">
        <v>16</v>
      </c>
      <c r="F15" s="255">
        <v>18</v>
      </c>
      <c r="G15" s="255">
        <v>12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25</v>
      </c>
      <c r="O15" s="255">
        <v>15</v>
      </c>
      <c r="P15" s="255">
        <v>23</v>
      </c>
      <c r="Q15" s="255">
        <v>18</v>
      </c>
      <c r="R15" s="257">
        <v>10</v>
      </c>
      <c r="S15" s="256">
        <v>3</v>
      </c>
      <c r="T15" s="255">
        <v>6</v>
      </c>
      <c r="U15" s="254">
        <v>0</v>
      </c>
      <c r="V15" s="253">
        <f t="shared" si="0"/>
        <v>164</v>
      </c>
      <c r="W15" s="252"/>
    </row>
    <row r="16" spans="1:49" ht="39.950000000000003" customHeight="1" x14ac:dyDescent="0.3">
      <c r="A16" s="31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20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1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1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2</v>
      </c>
      <c r="W17" s="236">
        <f>V17/V15*100</f>
        <v>1.2195121951219512</v>
      </c>
    </row>
    <row r="18" spans="1:23" ht="39.950000000000003" customHeight="1" x14ac:dyDescent="0.3">
      <c r="A18" s="316" t="s">
        <v>28</v>
      </c>
      <c r="B18" s="259" t="s">
        <v>595</v>
      </c>
      <c r="C18" s="258">
        <v>0</v>
      </c>
      <c r="D18" s="255">
        <v>0</v>
      </c>
      <c r="E18" s="255">
        <v>2</v>
      </c>
      <c r="F18" s="255">
        <v>0</v>
      </c>
      <c r="G18" s="255">
        <v>1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1</v>
      </c>
      <c r="O18" s="255">
        <v>0</v>
      </c>
      <c r="P18" s="255">
        <v>0</v>
      </c>
      <c r="Q18" s="255">
        <v>1</v>
      </c>
      <c r="R18" s="257">
        <v>0</v>
      </c>
      <c r="S18" s="256">
        <v>0</v>
      </c>
      <c r="T18" s="255">
        <v>1</v>
      </c>
      <c r="U18" s="254">
        <v>0</v>
      </c>
      <c r="V18" s="253">
        <f t="shared" si="0"/>
        <v>6</v>
      </c>
      <c r="W18" s="252">
        <f>V18/V15*100</f>
        <v>3.6585365853658534</v>
      </c>
    </row>
    <row r="19" spans="1:23" ht="39.950000000000003" customHeight="1" x14ac:dyDescent="0.3">
      <c r="A19" s="319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1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1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2</v>
      </c>
      <c r="W19" s="244">
        <f>V19/V18*100</f>
        <v>33.333333333333329</v>
      </c>
    </row>
    <row r="20" spans="1:23" ht="39.950000000000003" customHeight="1" x14ac:dyDescent="0.3">
      <c r="A20" s="31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1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1</v>
      </c>
      <c r="W20" s="244">
        <f>V20/V18*100</f>
        <v>16.666666666666664</v>
      </c>
    </row>
    <row r="21" spans="1:23" ht="39.950000000000003" customHeight="1" x14ac:dyDescent="0.3">
      <c r="A21" s="31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2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2</v>
      </c>
      <c r="W23" s="227">
        <f>V23/V15*100</f>
        <v>1.2195121951219512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16</v>
      </c>
      <c r="E24" s="230">
        <v>14</v>
      </c>
      <c r="F24" s="230">
        <v>15</v>
      </c>
      <c r="G24" s="230">
        <v>11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21</v>
      </c>
      <c r="O24" s="230">
        <v>12</v>
      </c>
      <c r="P24" s="230">
        <v>18</v>
      </c>
      <c r="Q24" s="230">
        <v>16</v>
      </c>
      <c r="R24" s="232">
        <v>7</v>
      </c>
      <c r="S24" s="231">
        <v>3</v>
      </c>
      <c r="T24" s="230">
        <v>6</v>
      </c>
      <c r="U24" s="229">
        <v>0</v>
      </c>
      <c r="V24" s="228">
        <f t="shared" si="0"/>
        <v>139</v>
      </c>
      <c r="W24" s="227">
        <f>V24/V15*100</f>
        <v>84.756097560975604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2</v>
      </c>
      <c r="E25" s="202">
        <v>1</v>
      </c>
      <c r="F25" s="202">
        <v>4</v>
      </c>
      <c r="G25" s="202">
        <v>2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2</v>
      </c>
      <c r="O25" s="202">
        <v>0</v>
      </c>
      <c r="P25" s="202">
        <v>6</v>
      </c>
      <c r="Q25" s="202">
        <v>2</v>
      </c>
      <c r="R25" s="143">
        <v>2</v>
      </c>
      <c r="S25" s="203">
        <v>0</v>
      </c>
      <c r="T25" s="202">
        <v>2</v>
      </c>
      <c r="U25" s="201">
        <v>0</v>
      </c>
      <c r="V25" s="200">
        <f t="shared" si="0"/>
        <v>23</v>
      </c>
      <c r="W25" s="144">
        <f>V25/V15*100</f>
        <v>14.02439024390244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2</v>
      </c>
      <c r="E26" s="230">
        <v>7</v>
      </c>
      <c r="F26" s="230">
        <v>2</v>
      </c>
      <c r="G26" s="230">
        <v>4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5</v>
      </c>
      <c r="O26" s="230">
        <v>3</v>
      </c>
      <c r="P26" s="230">
        <v>3</v>
      </c>
      <c r="Q26" s="230">
        <v>5</v>
      </c>
      <c r="R26" s="232">
        <v>0</v>
      </c>
      <c r="S26" s="231">
        <v>0</v>
      </c>
      <c r="T26" s="230">
        <v>1</v>
      </c>
      <c r="U26" s="229">
        <v>0</v>
      </c>
      <c r="V26" s="228">
        <f t="shared" si="0"/>
        <v>32</v>
      </c>
      <c r="W26" s="227">
        <f>V26/V15*100</f>
        <v>19.512195121951219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2</v>
      </c>
      <c r="G27" s="230">
        <v>1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2</v>
      </c>
      <c r="O27" s="230">
        <v>0</v>
      </c>
      <c r="P27" s="230">
        <v>0</v>
      </c>
      <c r="Q27" s="230">
        <v>1</v>
      </c>
      <c r="R27" s="232">
        <v>0</v>
      </c>
      <c r="S27" s="231">
        <v>1</v>
      </c>
      <c r="T27" s="230">
        <v>1</v>
      </c>
      <c r="U27" s="229">
        <v>0</v>
      </c>
      <c r="V27" s="228">
        <f t="shared" si="0"/>
        <v>8</v>
      </c>
      <c r="W27" s="227">
        <f>V27/V15*100</f>
        <v>4.8780487804878048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4 с. Новом КрМО.xlsx]Источник'!#REF!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4 с. Новом КрМО.xlsx]Список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7" zoomScale="60" zoomScaleNormal="60" workbookViewId="0">
      <selection activeCell="A26" sqref="A26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 t="s">
        <v>400</v>
      </c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48" t="s">
        <v>318</v>
      </c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 t="s">
        <v>508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17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0</v>
      </c>
      <c r="U9" s="205">
        <v>0</v>
      </c>
      <c r="V9" s="245">
        <f t="shared" si="0"/>
        <v>1</v>
      </c>
      <c r="W9" s="244">
        <f>V9/V7*100</f>
        <v>9.0909090909090917</v>
      </c>
    </row>
    <row r="10" spans="1:49" ht="39.950000000000003" customHeight="1" x14ac:dyDescent="0.3">
      <c r="A10" s="31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100</v>
      </c>
      <c r="AG10" s="31"/>
    </row>
    <row r="11" spans="1:49" ht="39.950000000000003" customHeight="1" x14ac:dyDescent="0.3">
      <c r="A11" s="31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7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>
        <f>V13/V9*100</f>
        <v>0</v>
      </c>
    </row>
    <row r="14" spans="1:49" ht="39.950000000000003" customHeight="1" thickBot="1" x14ac:dyDescent="0.35">
      <c r="A14" s="318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9" t="s">
        <v>27</v>
      </c>
      <c r="B15" s="262" t="s">
        <v>37</v>
      </c>
      <c r="C15" s="258">
        <v>0</v>
      </c>
      <c r="D15" s="255">
        <v>14</v>
      </c>
      <c r="E15" s="255">
        <v>16</v>
      </c>
      <c r="F15" s="255">
        <v>7</v>
      </c>
      <c r="G15" s="255">
        <v>9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11</v>
      </c>
      <c r="O15" s="255">
        <v>7</v>
      </c>
      <c r="P15" s="255">
        <v>12</v>
      </c>
      <c r="Q15" s="255">
        <v>12</v>
      </c>
      <c r="R15" s="257">
        <v>11</v>
      </c>
      <c r="S15" s="256">
        <v>4</v>
      </c>
      <c r="T15" s="255">
        <v>4</v>
      </c>
      <c r="U15" s="254">
        <v>0</v>
      </c>
      <c r="V15" s="253">
        <f t="shared" si="0"/>
        <v>107</v>
      </c>
      <c r="W15" s="252"/>
    </row>
    <row r="16" spans="1:49" ht="39.950000000000003" customHeight="1" x14ac:dyDescent="0.3">
      <c r="A16" s="31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4</v>
      </c>
      <c r="T16" s="247">
        <v>0</v>
      </c>
      <c r="U16" s="246">
        <v>0</v>
      </c>
      <c r="V16" s="245">
        <f t="shared" si="0"/>
        <v>4</v>
      </c>
      <c r="W16" s="244">
        <f>V16/V15*100</f>
        <v>3.7383177570093453</v>
      </c>
    </row>
    <row r="17" spans="1:23" ht="39.950000000000003" customHeight="1" thickBot="1" x14ac:dyDescent="0.35">
      <c r="A17" s="320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6" t="s">
        <v>28</v>
      </c>
      <c r="B18" s="259" t="s">
        <v>595</v>
      </c>
      <c r="C18" s="258">
        <v>0</v>
      </c>
      <c r="D18" s="255">
        <v>0</v>
      </c>
      <c r="E18" s="255">
        <v>1</v>
      </c>
      <c r="F18" s="255">
        <v>0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1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2</v>
      </c>
      <c r="W18" s="252">
        <f>V18/V15*100</f>
        <v>1.8691588785046727</v>
      </c>
    </row>
    <row r="19" spans="1:23" ht="39.950000000000003" customHeight="1" x14ac:dyDescent="0.3">
      <c r="A19" s="319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1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x14ac:dyDescent="0.3">
      <c r="A21" s="31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0</v>
      </c>
      <c r="W23" s="227">
        <f>V23/V15*100</f>
        <v>0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11</v>
      </c>
      <c r="E24" s="230">
        <v>14</v>
      </c>
      <c r="F24" s="230">
        <v>5</v>
      </c>
      <c r="G24" s="230">
        <v>6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6</v>
      </c>
      <c r="O24" s="230">
        <v>4</v>
      </c>
      <c r="P24" s="230">
        <v>5</v>
      </c>
      <c r="Q24" s="230">
        <v>7</v>
      </c>
      <c r="R24" s="232">
        <v>6</v>
      </c>
      <c r="S24" s="231">
        <v>3</v>
      </c>
      <c r="T24" s="230">
        <v>1</v>
      </c>
      <c r="U24" s="229">
        <v>0</v>
      </c>
      <c r="V24" s="228">
        <f t="shared" si="0"/>
        <v>68</v>
      </c>
      <c r="W24" s="227">
        <f>V24/V15*100</f>
        <v>63.551401869158873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5</v>
      </c>
      <c r="E25" s="202">
        <v>3</v>
      </c>
      <c r="F25" s="202">
        <v>1</v>
      </c>
      <c r="G25" s="202">
        <v>4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2</v>
      </c>
      <c r="O25" s="202">
        <v>2</v>
      </c>
      <c r="P25" s="202">
        <v>1</v>
      </c>
      <c r="Q25" s="202">
        <v>1</v>
      </c>
      <c r="R25" s="143">
        <v>2</v>
      </c>
      <c r="S25" s="203">
        <v>1</v>
      </c>
      <c r="T25" s="202">
        <v>0</v>
      </c>
      <c r="U25" s="201">
        <v>0</v>
      </c>
      <c r="V25" s="200">
        <f t="shared" si="0"/>
        <v>22</v>
      </c>
      <c r="W25" s="144">
        <f>V25/V15*100</f>
        <v>20.5607476635514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4</v>
      </c>
      <c r="E26" s="230">
        <v>7</v>
      </c>
      <c r="F26" s="230">
        <v>2</v>
      </c>
      <c r="G26" s="230">
        <v>2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5</v>
      </c>
      <c r="O26" s="230">
        <v>2</v>
      </c>
      <c r="P26" s="230">
        <v>3</v>
      </c>
      <c r="Q26" s="230">
        <v>3</v>
      </c>
      <c r="R26" s="232">
        <v>2</v>
      </c>
      <c r="S26" s="231">
        <v>1</v>
      </c>
      <c r="T26" s="230">
        <v>1</v>
      </c>
      <c r="U26" s="229">
        <v>0</v>
      </c>
      <c r="V26" s="228">
        <f t="shared" si="0"/>
        <v>32</v>
      </c>
      <c r="W26" s="227">
        <f>V26/V15*100</f>
        <v>29.906542056074763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6 пос. Медвеженский КрМО.xlsx]Источник'!#REF!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6 пос. Медвеженский КрМО.xlsx]Список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topLeftCell="A19" zoomScale="60" zoomScaleNormal="60" workbookViewId="0">
      <selection activeCell="C25" sqref="C25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 t="s">
        <v>400</v>
      </c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48" t="s">
        <v>317</v>
      </c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 t="s">
        <v>506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3">
        <v>10</v>
      </c>
      <c r="T6" s="265">
        <v>11</v>
      </c>
      <c r="U6" s="294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>
        <v>0</v>
      </c>
      <c r="D7" s="255">
        <v>2</v>
      </c>
      <c r="E7" s="255">
        <v>2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0</v>
      </c>
      <c r="U7" s="254">
        <v>0</v>
      </c>
      <c r="V7" s="253">
        <f t="shared" ref="V7:V27" si="0">SUM(C7:U7)</f>
        <v>12</v>
      </c>
      <c r="W7" s="252"/>
      <c r="Z7" s="3"/>
    </row>
    <row r="8" spans="1:49" ht="39.950000000000003" customHeight="1" x14ac:dyDescent="0.3">
      <c r="A8" s="317"/>
      <c r="B8" s="261" t="s">
        <v>24</v>
      </c>
      <c r="C8" s="207">
        <v>0</v>
      </c>
      <c r="D8" s="206">
        <v>1</v>
      </c>
      <c r="E8" s="206">
        <v>2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3</v>
      </c>
      <c r="W8" s="244">
        <f>V8/V7*100</f>
        <v>25</v>
      </c>
    </row>
    <row r="9" spans="1:49" ht="39.950000000000003" customHeight="1" x14ac:dyDescent="0.3">
      <c r="A9" s="31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1</v>
      </c>
      <c r="T12" s="206">
        <v>1</v>
      </c>
      <c r="U12" s="205">
        <v>0</v>
      </c>
      <c r="V12" s="245">
        <f t="shared" si="0"/>
        <v>2</v>
      </c>
      <c r="W12" s="244" t="e">
        <f>V12/V9*100</f>
        <v>#DIV/0!</v>
      </c>
    </row>
    <row r="13" spans="1:49" ht="39.950000000000003" customHeight="1" x14ac:dyDescent="0.3">
      <c r="A13" s="317"/>
      <c r="B13" s="261" t="s">
        <v>89</v>
      </c>
      <c r="C13" s="207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8">
        <v>0</v>
      </c>
      <c r="N13" s="209">
        <v>0</v>
      </c>
      <c r="O13" s="206">
        <v>0</v>
      </c>
      <c r="P13" s="206">
        <v>0</v>
      </c>
      <c r="Q13" s="206">
        <v>0</v>
      </c>
      <c r="R13" s="208">
        <v>0</v>
      </c>
      <c r="S13" s="207">
        <v>0</v>
      </c>
      <c r="T13" s="206">
        <v>0</v>
      </c>
      <c r="U13" s="205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8"/>
      <c r="B14" s="260" t="s">
        <v>90</v>
      </c>
      <c r="C14" s="207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8">
        <v>0</v>
      </c>
      <c r="N14" s="209">
        <v>0</v>
      </c>
      <c r="O14" s="206">
        <v>0</v>
      </c>
      <c r="P14" s="206">
        <v>0</v>
      </c>
      <c r="Q14" s="206">
        <v>0</v>
      </c>
      <c r="R14" s="208">
        <v>0</v>
      </c>
      <c r="S14" s="207">
        <v>0</v>
      </c>
      <c r="T14" s="206">
        <v>0</v>
      </c>
      <c r="U14" s="205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9" t="s">
        <v>27</v>
      </c>
      <c r="B15" s="262" t="s">
        <v>37</v>
      </c>
      <c r="C15" s="207">
        <v>0</v>
      </c>
      <c r="D15" s="206">
        <v>40</v>
      </c>
      <c r="E15" s="206">
        <v>40</v>
      </c>
      <c r="F15" s="206">
        <v>20</v>
      </c>
      <c r="G15" s="206">
        <v>20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8">
        <v>0</v>
      </c>
      <c r="N15" s="209">
        <v>20</v>
      </c>
      <c r="O15" s="206">
        <v>20</v>
      </c>
      <c r="P15" s="206">
        <v>20</v>
      </c>
      <c r="Q15" s="206">
        <v>20</v>
      </c>
      <c r="R15" s="208">
        <v>20</v>
      </c>
      <c r="S15" s="207">
        <v>20</v>
      </c>
      <c r="T15" s="206">
        <v>0</v>
      </c>
      <c r="U15" s="205">
        <v>0</v>
      </c>
      <c r="V15" s="253">
        <f t="shared" si="0"/>
        <v>240</v>
      </c>
      <c r="W15" s="252"/>
    </row>
    <row r="16" spans="1:49" ht="39.950000000000003" customHeight="1" x14ac:dyDescent="0.3">
      <c r="A16" s="317"/>
      <c r="B16" s="261" t="s">
        <v>423</v>
      </c>
      <c r="C16" s="207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8">
        <v>0</v>
      </c>
      <c r="N16" s="209">
        <v>0</v>
      </c>
      <c r="O16" s="206">
        <v>0</v>
      </c>
      <c r="P16" s="206">
        <v>0</v>
      </c>
      <c r="Q16" s="206">
        <v>0</v>
      </c>
      <c r="R16" s="208">
        <v>0</v>
      </c>
      <c r="S16" s="207">
        <v>0</v>
      </c>
      <c r="T16" s="206">
        <v>0</v>
      </c>
      <c r="U16" s="205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20"/>
      <c r="B17" s="260" t="s">
        <v>25</v>
      </c>
      <c r="C17" s="242">
        <v>0</v>
      </c>
      <c r="D17" s="239">
        <v>12</v>
      </c>
      <c r="E17" s="239">
        <v>26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38</v>
      </c>
      <c r="W17" s="236">
        <f>V17/V15*100</f>
        <v>15.833333333333332</v>
      </c>
    </row>
    <row r="18" spans="1:23" ht="39.950000000000003" customHeight="1" x14ac:dyDescent="0.3">
      <c r="A18" s="316" t="s">
        <v>28</v>
      </c>
      <c r="B18" s="259" t="s">
        <v>595</v>
      </c>
      <c r="C18" s="207">
        <v>0</v>
      </c>
      <c r="D18" s="206">
        <v>1</v>
      </c>
      <c r="E18" s="206">
        <v>2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8">
        <v>0</v>
      </c>
      <c r="N18" s="209">
        <v>0</v>
      </c>
      <c r="O18" s="206">
        <v>0</v>
      </c>
      <c r="P18" s="206">
        <v>0</v>
      </c>
      <c r="Q18" s="206">
        <v>0</v>
      </c>
      <c r="R18" s="208">
        <v>0</v>
      </c>
      <c r="S18" s="207">
        <v>1</v>
      </c>
      <c r="T18" s="206">
        <v>0</v>
      </c>
      <c r="U18" s="205">
        <v>0</v>
      </c>
      <c r="V18" s="253">
        <f t="shared" si="0"/>
        <v>4</v>
      </c>
      <c r="W18" s="252">
        <f>V18/V15*100</f>
        <v>1.6666666666666667</v>
      </c>
    </row>
    <row r="19" spans="1:23" ht="39.950000000000003" customHeight="1" x14ac:dyDescent="0.3">
      <c r="A19" s="319"/>
      <c r="B19" s="210" t="s">
        <v>424</v>
      </c>
      <c r="C19" s="209">
        <v>0</v>
      </c>
      <c r="D19" s="206">
        <v>1</v>
      </c>
      <c r="E19" s="206">
        <v>2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3</v>
      </c>
      <c r="W19" s="244">
        <f>V19/V18*100</f>
        <v>75</v>
      </c>
    </row>
    <row r="20" spans="1:23" ht="39.950000000000003" customHeight="1" x14ac:dyDescent="0.3">
      <c r="A20" s="31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1</v>
      </c>
      <c r="T20" s="206">
        <v>0</v>
      </c>
      <c r="U20" s="205">
        <v>0</v>
      </c>
      <c r="V20" s="245">
        <f t="shared" si="0"/>
        <v>1</v>
      </c>
      <c r="W20" s="244">
        <f>V20/V18*100</f>
        <v>25</v>
      </c>
    </row>
    <row r="21" spans="1:23" ht="39.950000000000003" customHeight="1" x14ac:dyDescent="0.3">
      <c r="A21" s="317"/>
      <c r="B21" s="251" t="s">
        <v>426</v>
      </c>
      <c r="C21" s="207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8">
        <v>0</v>
      </c>
      <c r="N21" s="209">
        <v>0</v>
      </c>
      <c r="O21" s="206">
        <v>0</v>
      </c>
      <c r="P21" s="206">
        <v>0</v>
      </c>
      <c r="Q21" s="206">
        <v>0</v>
      </c>
      <c r="R21" s="208">
        <v>0</v>
      </c>
      <c r="S21" s="207">
        <v>0</v>
      </c>
      <c r="T21" s="206">
        <v>0</v>
      </c>
      <c r="U21" s="205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8"/>
      <c r="B22" s="243" t="s">
        <v>427</v>
      </c>
      <c r="C22" s="207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8">
        <v>0</v>
      </c>
      <c r="N22" s="209">
        <v>0</v>
      </c>
      <c r="O22" s="206">
        <v>0</v>
      </c>
      <c r="P22" s="206">
        <v>0</v>
      </c>
      <c r="Q22" s="206">
        <v>0</v>
      </c>
      <c r="R22" s="208">
        <v>0</v>
      </c>
      <c r="S22" s="207">
        <v>0</v>
      </c>
      <c r="T22" s="206">
        <v>0</v>
      </c>
      <c r="U22" s="205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1</v>
      </c>
      <c r="P23" s="230">
        <v>0</v>
      </c>
      <c r="Q23" s="230">
        <v>1</v>
      </c>
      <c r="R23" s="232">
        <v>2</v>
      </c>
      <c r="S23" s="231">
        <v>0</v>
      </c>
      <c r="T23" s="230">
        <v>0</v>
      </c>
      <c r="U23" s="229">
        <v>0</v>
      </c>
      <c r="V23" s="228">
        <f t="shared" si="0"/>
        <v>4</v>
      </c>
      <c r="W23" s="227">
        <f>V23/V15*100</f>
        <v>1.6666666666666667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22</v>
      </c>
      <c r="E24" s="230">
        <v>23</v>
      </c>
      <c r="F24" s="230">
        <v>15</v>
      </c>
      <c r="G24" s="230">
        <v>15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8</v>
      </c>
      <c r="O24" s="230">
        <v>20</v>
      </c>
      <c r="P24" s="230">
        <v>11</v>
      </c>
      <c r="Q24" s="230">
        <v>11</v>
      </c>
      <c r="R24" s="232">
        <v>10</v>
      </c>
      <c r="S24" s="231">
        <v>1</v>
      </c>
      <c r="T24" s="230">
        <v>3</v>
      </c>
      <c r="U24" s="229">
        <v>0</v>
      </c>
      <c r="V24" s="228">
        <f t="shared" si="0"/>
        <v>139</v>
      </c>
      <c r="W24" s="227">
        <f>V24/V15*100</f>
        <v>57.916666666666671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4</v>
      </c>
      <c r="E25" s="202">
        <v>7</v>
      </c>
      <c r="F25" s="202">
        <v>4</v>
      </c>
      <c r="G25" s="202">
        <v>2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4</v>
      </c>
      <c r="O25" s="202">
        <v>5</v>
      </c>
      <c r="P25" s="202">
        <v>0</v>
      </c>
      <c r="Q25" s="202">
        <v>0</v>
      </c>
      <c r="R25" s="143">
        <v>2</v>
      </c>
      <c r="S25" s="203">
        <v>2</v>
      </c>
      <c r="T25" s="202">
        <v>1</v>
      </c>
      <c r="U25" s="201">
        <v>0</v>
      </c>
      <c r="V25" s="200">
        <f t="shared" si="0"/>
        <v>31</v>
      </c>
      <c r="W25" s="144">
        <f>V25/V15*100</f>
        <v>12.916666666666668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5</v>
      </c>
      <c r="E26" s="230">
        <v>2</v>
      </c>
      <c r="F26" s="230">
        <v>2</v>
      </c>
      <c r="G26" s="230">
        <v>3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1</v>
      </c>
      <c r="O26" s="230">
        <v>1</v>
      </c>
      <c r="P26" s="230">
        <v>0</v>
      </c>
      <c r="Q26" s="230">
        <v>4</v>
      </c>
      <c r="R26" s="232">
        <v>2</v>
      </c>
      <c r="S26" s="231">
        <v>0</v>
      </c>
      <c r="T26" s="230">
        <v>0</v>
      </c>
      <c r="U26" s="229">
        <v>0</v>
      </c>
      <c r="V26" s="228">
        <f t="shared" si="0"/>
        <v>20</v>
      </c>
      <c r="W26" s="227">
        <f>V26/V15*100</f>
        <v>8.3333333333333321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3</v>
      </c>
      <c r="E27" s="230">
        <v>2</v>
      </c>
      <c r="F27" s="230">
        <v>2</v>
      </c>
      <c r="G27" s="230">
        <v>2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1</v>
      </c>
      <c r="P27" s="230">
        <v>1</v>
      </c>
      <c r="Q27" s="230">
        <v>3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14</v>
      </c>
      <c r="W27" s="227">
        <f>V27/V15*100</f>
        <v>5.833333333333333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9 с. Родыки КрМО.xlsx]Источник'!#REF!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9 с. Родыки КрМО.xlsx]Список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156"/>
  <sheetViews>
    <sheetView zoomScale="60" zoomScaleNormal="60" workbookViewId="0">
      <selection activeCell="S9" sqref="S9"/>
    </sheetView>
  </sheetViews>
  <sheetFormatPr defaultColWidth="9.33203125"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 t="s">
        <v>400</v>
      </c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48" t="s">
        <v>319</v>
      </c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 t="s">
        <v>505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17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7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1</v>
      </c>
      <c r="T9" s="206">
        <v>1</v>
      </c>
      <c r="U9" s="205">
        <v>0</v>
      </c>
      <c r="V9" s="245">
        <f t="shared" si="0"/>
        <v>2</v>
      </c>
      <c r="W9" s="244">
        <f>V9/V7*100</f>
        <v>18.181818181818183</v>
      </c>
    </row>
    <row r="10" spans="1:49" ht="39.950000000000003" customHeight="1" x14ac:dyDescent="0.3">
      <c r="A10" s="317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>
        <f>V10/V9*100</f>
        <v>50</v>
      </c>
      <c r="AG10" s="31"/>
    </row>
    <row r="11" spans="1:49" ht="39.950000000000003" customHeight="1" x14ac:dyDescent="0.3">
      <c r="A11" s="317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>
        <f>V11/V9*100</f>
        <v>0</v>
      </c>
    </row>
    <row r="12" spans="1:49" ht="39.950000000000003" customHeight="1" x14ac:dyDescent="0.3">
      <c r="A12" s="317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>
        <f>V12/V9*100</f>
        <v>0</v>
      </c>
    </row>
    <row r="13" spans="1:49" ht="39.950000000000003" customHeight="1" x14ac:dyDescent="0.3">
      <c r="A13" s="317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1</v>
      </c>
      <c r="U13" s="246">
        <v>0</v>
      </c>
      <c r="V13" s="245">
        <f t="shared" si="0"/>
        <v>1</v>
      </c>
      <c r="W13" s="244">
        <f>V13/V9*100</f>
        <v>50</v>
      </c>
    </row>
    <row r="14" spans="1:49" ht="39.950000000000003" customHeight="1" thickBot="1" x14ac:dyDescent="0.35">
      <c r="A14" s="318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>
        <f>V14/V9*100</f>
        <v>0</v>
      </c>
    </row>
    <row r="15" spans="1:49" ht="39.950000000000003" customHeight="1" x14ac:dyDescent="0.3">
      <c r="A15" s="319" t="s">
        <v>27</v>
      </c>
      <c r="B15" s="262" t="s">
        <v>37</v>
      </c>
      <c r="C15" s="258">
        <v>0</v>
      </c>
      <c r="D15" s="255">
        <v>15</v>
      </c>
      <c r="E15" s="255">
        <v>17</v>
      </c>
      <c r="F15" s="255">
        <v>13</v>
      </c>
      <c r="G15" s="255">
        <v>14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15</v>
      </c>
      <c r="O15" s="255">
        <v>7</v>
      </c>
      <c r="P15" s="255">
        <v>11</v>
      </c>
      <c r="Q15" s="255">
        <v>9</v>
      </c>
      <c r="R15" s="257">
        <v>7</v>
      </c>
      <c r="S15" s="256">
        <v>4</v>
      </c>
      <c r="T15" s="255">
        <v>9</v>
      </c>
      <c r="U15" s="254">
        <v>0</v>
      </c>
      <c r="V15" s="253">
        <f t="shared" si="0"/>
        <v>121</v>
      </c>
      <c r="W15" s="252"/>
    </row>
    <row r="16" spans="1:49" ht="39.950000000000003" customHeight="1" x14ac:dyDescent="0.3">
      <c r="A16" s="317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4</v>
      </c>
      <c r="T16" s="247">
        <v>9</v>
      </c>
      <c r="U16" s="246">
        <v>0</v>
      </c>
      <c r="V16" s="245">
        <f t="shared" si="0"/>
        <v>13</v>
      </c>
      <c r="W16" s="244">
        <f>V16/V15*100</f>
        <v>10.743801652892563</v>
      </c>
    </row>
    <row r="17" spans="1:23" ht="39.950000000000003" customHeight="1" thickBot="1" x14ac:dyDescent="0.35">
      <c r="A17" s="320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6" t="s">
        <v>28</v>
      </c>
      <c r="B18" s="259" t="s">
        <v>595</v>
      </c>
      <c r="C18" s="258">
        <v>0</v>
      </c>
      <c r="D18" s="255">
        <v>0</v>
      </c>
      <c r="E18" s="255">
        <v>0</v>
      </c>
      <c r="F18" s="255">
        <v>0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0</v>
      </c>
      <c r="W18" s="252">
        <f>V18/V15*100</f>
        <v>0</v>
      </c>
    </row>
    <row r="19" spans="1:23" ht="39.950000000000003" customHeight="1" x14ac:dyDescent="0.3">
      <c r="A19" s="319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9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7"/>
      <c r="B21" s="251" t="s">
        <v>426</v>
      </c>
      <c r="C21" s="250">
        <v>0</v>
      </c>
      <c r="D21" s="247">
        <v>0</v>
      </c>
      <c r="E21" s="247">
        <v>0</v>
      </c>
      <c r="F21" s="247">
        <v>0</v>
      </c>
      <c r="G21" s="247">
        <v>0</v>
      </c>
      <c r="H21" s="247">
        <v>0</v>
      </c>
      <c r="I21" s="247">
        <v>0</v>
      </c>
      <c r="J21" s="247">
        <v>0</v>
      </c>
      <c r="K21" s="247">
        <v>0</v>
      </c>
      <c r="L21" s="247">
        <v>0</v>
      </c>
      <c r="M21" s="249">
        <v>0</v>
      </c>
      <c r="N21" s="250">
        <v>0</v>
      </c>
      <c r="O21" s="247">
        <v>0</v>
      </c>
      <c r="P21" s="247">
        <v>0</v>
      </c>
      <c r="Q21" s="247">
        <v>0</v>
      </c>
      <c r="R21" s="249">
        <v>0</v>
      </c>
      <c r="S21" s="248">
        <v>0</v>
      </c>
      <c r="T21" s="247">
        <v>0</v>
      </c>
      <c r="U21" s="246">
        <v>0</v>
      </c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8"/>
      <c r="B22" s="243" t="s">
        <v>427</v>
      </c>
      <c r="C22" s="242">
        <v>0</v>
      </c>
      <c r="D22" s="239">
        <v>0</v>
      </c>
      <c r="E22" s="239">
        <v>0</v>
      </c>
      <c r="F22" s="239">
        <v>0</v>
      </c>
      <c r="G22" s="239">
        <v>0</v>
      </c>
      <c r="H22" s="239">
        <v>0</v>
      </c>
      <c r="I22" s="239">
        <v>0</v>
      </c>
      <c r="J22" s="239">
        <v>0</v>
      </c>
      <c r="K22" s="239">
        <v>0</v>
      </c>
      <c r="L22" s="239">
        <v>0</v>
      </c>
      <c r="M22" s="241">
        <v>0</v>
      </c>
      <c r="N22" s="242">
        <v>0</v>
      </c>
      <c r="O22" s="239">
        <v>0</v>
      </c>
      <c r="P22" s="239">
        <v>0</v>
      </c>
      <c r="Q22" s="239">
        <v>0</v>
      </c>
      <c r="R22" s="241">
        <v>0</v>
      </c>
      <c r="S22" s="240">
        <v>0</v>
      </c>
      <c r="T22" s="239">
        <v>0</v>
      </c>
      <c r="U22" s="238">
        <v>0</v>
      </c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2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1</v>
      </c>
      <c r="O23" s="230">
        <v>0</v>
      </c>
      <c r="P23" s="230">
        <v>2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5</v>
      </c>
      <c r="W23" s="227">
        <f>V23/V15*100</f>
        <v>4.1322314049586781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14</v>
      </c>
      <c r="E24" s="230">
        <v>17</v>
      </c>
      <c r="F24" s="230">
        <v>11</v>
      </c>
      <c r="G24" s="230">
        <v>12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13</v>
      </c>
      <c r="O24" s="230">
        <v>4</v>
      </c>
      <c r="P24" s="230">
        <v>10</v>
      </c>
      <c r="Q24" s="230">
        <v>7</v>
      </c>
      <c r="R24" s="232">
        <v>3</v>
      </c>
      <c r="S24" s="231">
        <v>3</v>
      </c>
      <c r="T24" s="230">
        <v>8</v>
      </c>
      <c r="U24" s="229">
        <v>0</v>
      </c>
      <c r="V24" s="228">
        <f t="shared" si="0"/>
        <v>102</v>
      </c>
      <c r="W24" s="227">
        <f>V24/V15*100</f>
        <v>84.297520661157023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6</v>
      </c>
      <c r="E25" s="202">
        <v>6</v>
      </c>
      <c r="F25" s="202">
        <v>10</v>
      </c>
      <c r="G25" s="202">
        <v>4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2</v>
      </c>
      <c r="O25" s="202">
        <v>2</v>
      </c>
      <c r="P25" s="202">
        <v>2</v>
      </c>
      <c r="Q25" s="202">
        <v>6</v>
      </c>
      <c r="R25" s="143">
        <v>2</v>
      </c>
      <c r="S25" s="203">
        <v>1</v>
      </c>
      <c r="T25" s="202">
        <v>3</v>
      </c>
      <c r="U25" s="201">
        <v>0</v>
      </c>
      <c r="V25" s="200">
        <f t="shared" si="0"/>
        <v>44</v>
      </c>
      <c r="W25" s="144">
        <f>V25/V15*100</f>
        <v>36.363636363636367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2</v>
      </c>
      <c r="E26" s="230">
        <v>5</v>
      </c>
      <c r="F26" s="230">
        <v>0</v>
      </c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1</v>
      </c>
      <c r="O26" s="230">
        <v>0</v>
      </c>
      <c r="P26" s="230">
        <v>0</v>
      </c>
      <c r="Q26" s="230">
        <v>0</v>
      </c>
      <c r="R26" s="232">
        <v>1</v>
      </c>
      <c r="S26" s="231">
        <v>0</v>
      </c>
      <c r="T26" s="230">
        <v>0</v>
      </c>
      <c r="U26" s="229">
        <v>0</v>
      </c>
      <c r="V26" s="228">
        <f t="shared" si="0"/>
        <v>9</v>
      </c>
      <c r="W26" s="227">
        <f>V26/V15*100</f>
        <v>7.4380165289256199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1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1</v>
      </c>
      <c r="W27" s="227">
        <f>V27/V15*100</f>
        <v>0.82644628099173556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10 с. Покровское КрМО.xlsx]Источник'!#REF!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РРСО\РЕЗУЛЬТАТЫ\!Таблицы\Красногвардейский\[МКОУ СОШ № 10 с. Покровское КрМО.xlsx]Список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D18" sqref="D1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1" t="s">
        <v>38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3"/>
      <c r="Y1" s="34" t="s">
        <v>596</v>
      </c>
    </row>
    <row r="2" spans="1:49" ht="33.75" customHeight="1" thickBot="1" x14ac:dyDescent="0.35">
      <c r="A2" s="304" t="s">
        <v>421</v>
      </c>
      <c r="B2" s="305"/>
      <c r="C2" s="306"/>
      <c r="D2" s="307"/>
      <c r="E2" s="307"/>
      <c r="F2" s="307"/>
      <c r="G2" s="307"/>
      <c r="H2" s="307"/>
      <c r="I2" s="307"/>
      <c r="J2" s="307"/>
      <c r="K2" s="307"/>
      <c r="L2" s="307"/>
      <c r="M2" s="308"/>
      <c r="N2" s="309"/>
      <c r="O2" s="310"/>
      <c r="P2" s="310"/>
      <c r="Q2" s="310"/>
      <c r="R2" s="310"/>
      <c r="S2" s="310"/>
      <c r="T2" s="310"/>
      <c r="U2" s="310"/>
      <c r="V2" s="310"/>
      <c r="W2" s="311"/>
      <c r="X2" s="3"/>
      <c r="Y2" s="272"/>
      <c r="Z2" s="315" t="s">
        <v>589</v>
      </c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</row>
    <row r="3" spans="1:49" ht="33.75" customHeight="1" thickBot="1" x14ac:dyDescent="0.35">
      <c r="A3" s="346" t="s">
        <v>0</v>
      </c>
      <c r="B3" s="347"/>
      <c r="C3" s="351"/>
      <c r="D3" s="349"/>
      <c r="E3" s="349"/>
      <c r="F3" s="349"/>
      <c r="G3" s="349"/>
      <c r="H3" s="349"/>
      <c r="I3" s="349"/>
      <c r="J3" s="349"/>
      <c r="K3" s="349"/>
      <c r="L3" s="349"/>
      <c r="M3" s="350"/>
      <c r="N3" s="346" t="s">
        <v>81</v>
      </c>
      <c r="O3" s="347"/>
      <c r="P3" s="312">
        <v>260320</v>
      </c>
      <c r="Q3" s="313"/>
      <c r="R3" s="314"/>
      <c r="S3" s="271"/>
      <c r="T3" s="270"/>
      <c r="U3" s="299"/>
      <c r="V3" s="299"/>
      <c r="W3" s="300"/>
      <c r="X3" s="3"/>
      <c r="Y3" s="269"/>
      <c r="Z3" s="315" t="s">
        <v>588</v>
      </c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</row>
    <row r="4" spans="1:49" s="141" customFormat="1" ht="36.75" customHeight="1" thickBot="1" x14ac:dyDescent="0.35">
      <c r="A4" s="321" t="s">
        <v>23</v>
      </c>
      <c r="B4" s="322"/>
      <c r="C4" s="327" t="s">
        <v>587</v>
      </c>
      <c r="D4" s="328"/>
      <c r="E4" s="328"/>
      <c r="F4" s="328"/>
      <c r="G4" s="328"/>
      <c r="H4" s="328"/>
      <c r="I4" s="328"/>
      <c r="J4" s="328"/>
      <c r="K4" s="328"/>
      <c r="L4" s="328"/>
      <c r="M4" s="329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268"/>
      <c r="Z4" s="340" t="s">
        <v>592</v>
      </c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23"/>
      <c r="B5" s="324"/>
      <c r="C5" s="341" t="s">
        <v>35</v>
      </c>
      <c r="D5" s="342"/>
      <c r="E5" s="342"/>
      <c r="F5" s="342"/>
      <c r="G5" s="343"/>
      <c r="H5" s="344" t="s">
        <v>36</v>
      </c>
      <c r="I5" s="342"/>
      <c r="J5" s="342"/>
      <c r="K5" s="342"/>
      <c r="L5" s="342"/>
      <c r="M5" s="345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3"/>
    </row>
    <row r="6" spans="1:49" s="3" customFormat="1" ht="31.5" customHeight="1" thickBot="1" x14ac:dyDescent="0.35">
      <c r="A6" s="325"/>
      <c r="B6" s="326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6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7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7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7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7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7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7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8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9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7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20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6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9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9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7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8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13" zoomScale="50" zoomScaleNormal="50" workbookViewId="0">
      <selection activeCell="D24" sqref="D24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61" t="s">
        <v>38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3"/>
      <c r="Y1" s="34" t="s">
        <v>596</v>
      </c>
    </row>
    <row r="2" spans="1:49" ht="33.75" customHeight="1" thickBot="1" x14ac:dyDescent="0.35">
      <c r="A2" s="356" t="s">
        <v>421</v>
      </c>
      <c r="B2" s="357"/>
      <c r="C2" s="382"/>
      <c r="D2" s="383"/>
      <c r="E2" s="383"/>
      <c r="F2" s="383"/>
      <c r="G2" s="383"/>
      <c r="H2" s="383"/>
      <c r="I2" s="383"/>
      <c r="J2" s="383"/>
      <c r="K2" s="383"/>
      <c r="L2" s="383"/>
      <c r="M2" s="384"/>
      <c r="N2" s="364"/>
      <c r="O2" s="365"/>
      <c r="P2" s="365"/>
      <c r="Q2" s="365"/>
      <c r="R2" s="365"/>
      <c r="S2" s="365"/>
      <c r="T2" s="365"/>
      <c r="U2" s="365"/>
      <c r="V2" s="365"/>
      <c r="W2" s="366"/>
      <c r="X2" s="112"/>
      <c r="Y2" s="113"/>
      <c r="Z2" s="353" t="s">
        <v>589</v>
      </c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</row>
    <row r="3" spans="1:49" ht="33.75" customHeight="1" thickBot="1" x14ac:dyDescent="0.35">
      <c r="A3" s="354" t="s">
        <v>0</v>
      </c>
      <c r="B3" s="355"/>
      <c r="C3" s="358"/>
      <c r="D3" s="359"/>
      <c r="E3" s="359"/>
      <c r="F3" s="359"/>
      <c r="G3" s="359"/>
      <c r="H3" s="359"/>
      <c r="I3" s="359"/>
      <c r="J3" s="359"/>
      <c r="K3" s="359"/>
      <c r="L3" s="359"/>
      <c r="M3" s="360"/>
      <c r="N3" s="354" t="s">
        <v>81</v>
      </c>
      <c r="O3" s="355"/>
      <c r="P3" s="379"/>
      <c r="Q3" s="380"/>
      <c r="R3" s="381"/>
      <c r="S3" s="114"/>
      <c r="T3" s="115"/>
      <c r="U3" s="367"/>
      <c r="V3" s="367"/>
      <c r="W3" s="368"/>
      <c r="X3" s="112"/>
      <c r="Y3" s="116"/>
      <c r="Z3" s="353" t="s">
        <v>588</v>
      </c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</row>
    <row r="4" spans="1:49" s="117" customFormat="1" ht="36.75" customHeight="1" thickBot="1" x14ac:dyDescent="0.35">
      <c r="A4" s="385" t="s">
        <v>23</v>
      </c>
      <c r="B4" s="386"/>
      <c r="C4" s="399" t="s">
        <v>587</v>
      </c>
      <c r="D4" s="400"/>
      <c r="E4" s="400"/>
      <c r="F4" s="400"/>
      <c r="G4" s="400"/>
      <c r="H4" s="400"/>
      <c r="I4" s="400"/>
      <c r="J4" s="400"/>
      <c r="K4" s="400"/>
      <c r="L4" s="400"/>
      <c r="M4" s="401"/>
      <c r="N4" s="369" t="s">
        <v>590</v>
      </c>
      <c r="O4" s="370"/>
      <c r="P4" s="370"/>
      <c r="Q4" s="370"/>
      <c r="R4" s="371"/>
      <c r="S4" s="370" t="s">
        <v>591</v>
      </c>
      <c r="T4" s="370"/>
      <c r="U4" s="370"/>
      <c r="V4" s="375" t="s">
        <v>34</v>
      </c>
      <c r="W4" s="376"/>
      <c r="Y4" s="118"/>
      <c r="Z4" s="352" t="s">
        <v>592</v>
      </c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7"/>
      <c r="B5" s="388"/>
      <c r="C5" s="396" t="s">
        <v>35</v>
      </c>
      <c r="D5" s="397"/>
      <c r="E5" s="397"/>
      <c r="F5" s="397"/>
      <c r="G5" s="398"/>
      <c r="H5" s="397" t="s">
        <v>36</v>
      </c>
      <c r="I5" s="397"/>
      <c r="J5" s="397"/>
      <c r="K5" s="397"/>
      <c r="L5" s="397"/>
      <c r="M5" s="398"/>
      <c r="N5" s="372"/>
      <c r="O5" s="373"/>
      <c r="P5" s="373"/>
      <c r="Q5" s="373"/>
      <c r="R5" s="374"/>
      <c r="S5" s="370"/>
      <c r="T5" s="370"/>
      <c r="U5" s="370"/>
      <c r="V5" s="377"/>
      <c r="W5" s="378"/>
      <c r="Z5" s="112"/>
    </row>
    <row r="6" spans="1:49" s="112" customFormat="1" ht="31.5" customHeight="1" thickBot="1" x14ac:dyDescent="0.35">
      <c r="A6" s="389"/>
      <c r="B6" s="390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91" t="s">
        <v>26</v>
      </c>
      <c r="B7" s="148" t="s">
        <v>851</v>
      </c>
      <c r="C7" s="160">
        <f>SUM(П:ПК!C7)</f>
        <v>0</v>
      </c>
      <c r="D7" s="161">
        <f>SUM(П:ПК!D7)</f>
        <v>5</v>
      </c>
      <c r="E7" s="161">
        <f>SUM(П:ПК!E7)</f>
        <v>5</v>
      </c>
      <c r="F7" s="161">
        <f>SUM(П:ПК!F7)</f>
        <v>4</v>
      </c>
      <c r="G7" s="162">
        <f>SUM(П:ПК!G7)</f>
        <v>4</v>
      </c>
      <c r="H7" s="121">
        <f>SUM(П:ПК!H7)</f>
        <v>0</v>
      </c>
      <c r="I7" s="161">
        <f>SUM(П:ПК!I7)</f>
        <v>0</v>
      </c>
      <c r="J7" s="161">
        <f>SUM(П:ПК!J7)</f>
        <v>0</v>
      </c>
      <c r="K7" s="161">
        <f>SUM(П:ПК!K7)</f>
        <v>0</v>
      </c>
      <c r="L7" s="161">
        <f>SUM(П:ПК!L7)</f>
        <v>0</v>
      </c>
      <c r="M7" s="184">
        <f>SUM(П:ПК!M7)</f>
        <v>0</v>
      </c>
      <c r="N7" s="160">
        <f>SUM(П:ПК!N7)</f>
        <v>4</v>
      </c>
      <c r="O7" s="161">
        <f>SUM(П:ПК!O7)</f>
        <v>4</v>
      </c>
      <c r="P7" s="161">
        <f>SUM(П:ПК!P7)</f>
        <v>4</v>
      </c>
      <c r="Q7" s="161">
        <f>SUM(П:ПК!Q7)</f>
        <v>4</v>
      </c>
      <c r="R7" s="161">
        <f>SUM(П:ПК!R7)</f>
        <v>4</v>
      </c>
      <c r="S7" s="162">
        <f>SUM(П:ПК!S7)</f>
        <v>4</v>
      </c>
      <c r="T7" s="121">
        <f>SUM(П:ПК!T7)</f>
        <v>3</v>
      </c>
      <c r="U7" s="184">
        <f>SUM(П:ПК!U7)</f>
        <v>0</v>
      </c>
      <c r="V7" s="122">
        <f>SUM(C7:U7)</f>
        <v>45</v>
      </c>
      <c r="W7" s="123"/>
      <c r="Z7" s="112"/>
    </row>
    <row r="8" spans="1:49" ht="39.950000000000003" customHeight="1" x14ac:dyDescent="0.3">
      <c r="A8" s="392"/>
      <c r="B8" s="149" t="s">
        <v>24</v>
      </c>
      <c r="C8" s="163">
        <f>SUM(П:ПК!C8)</f>
        <v>0</v>
      </c>
      <c r="D8" s="159">
        <f>SUM(П:ПК!D8)</f>
        <v>1</v>
      </c>
      <c r="E8" s="159">
        <f>SUM(П:ПК!E8)</f>
        <v>2</v>
      </c>
      <c r="F8" s="159">
        <f>SUM(П:ПК!F8)</f>
        <v>0</v>
      </c>
      <c r="G8" s="164">
        <f>SUM(П:ПК!G8)</f>
        <v>1</v>
      </c>
      <c r="H8" s="177">
        <f>SUM(П:ПК!H8)</f>
        <v>0</v>
      </c>
      <c r="I8" s="159">
        <f>SUM(П:ПК!I8)</f>
        <v>0</v>
      </c>
      <c r="J8" s="159">
        <f>SUM(П:ПК!J8)</f>
        <v>0</v>
      </c>
      <c r="K8" s="159">
        <f>SUM(П:ПК!K8)</f>
        <v>0</v>
      </c>
      <c r="L8" s="159">
        <f>SUM(П:ПК!L8)</f>
        <v>0</v>
      </c>
      <c r="M8" s="185">
        <f>SUM(П:ПК!M8)</f>
        <v>0</v>
      </c>
      <c r="N8" s="163">
        <f>SUM(П:ПК!N8)</f>
        <v>1</v>
      </c>
      <c r="O8" s="159">
        <f>SUM(П:ПК!O8)</f>
        <v>0</v>
      </c>
      <c r="P8" s="159">
        <f>SUM(П:ПК!P8)</f>
        <v>0</v>
      </c>
      <c r="Q8" s="159">
        <f>SUM(П:ПК!Q8)</f>
        <v>0</v>
      </c>
      <c r="R8" s="159">
        <f>SUM(П:ПК!R8)</f>
        <v>0</v>
      </c>
      <c r="S8" s="164">
        <f>SUM(П:ПК!S8)</f>
        <v>0</v>
      </c>
      <c r="T8" s="177">
        <f>SUM(П:ПК!T8)</f>
        <v>0</v>
      </c>
      <c r="U8" s="185">
        <f>SUM(П:ПК!U8)</f>
        <v>0</v>
      </c>
      <c r="V8" s="124">
        <f t="shared" ref="V8:V27" si="0">SUM(C8:U8)</f>
        <v>5</v>
      </c>
      <c r="W8" s="125">
        <f>V8/V7*100</f>
        <v>11.111111111111111</v>
      </c>
    </row>
    <row r="9" spans="1:49" ht="39.950000000000003" customHeight="1" x14ac:dyDescent="0.3">
      <c r="A9" s="392"/>
      <c r="B9" s="149" t="s">
        <v>422</v>
      </c>
      <c r="C9" s="163">
        <f>SUM(П:ПК!C9)</f>
        <v>0</v>
      </c>
      <c r="D9" s="159">
        <f>SUM(П:ПК!D9)</f>
        <v>0</v>
      </c>
      <c r="E9" s="159">
        <f>SUM(П:ПК!E9)</f>
        <v>0</v>
      </c>
      <c r="F9" s="159">
        <f>SUM(П:ПК!F9)</f>
        <v>0</v>
      </c>
      <c r="G9" s="164">
        <f>SUM(П:ПК!G9)</f>
        <v>0</v>
      </c>
      <c r="H9" s="177">
        <f>SUM(П:ПК!H9)</f>
        <v>0</v>
      </c>
      <c r="I9" s="159">
        <f>SUM(П:ПК!I9)</f>
        <v>0</v>
      </c>
      <c r="J9" s="159">
        <f>SUM(П:ПК!J9)</f>
        <v>0</v>
      </c>
      <c r="K9" s="159">
        <f>SUM(П:ПК!K9)</f>
        <v>0</v>
      </c>
      <c r="L9" s="159">
        <f>SUM(П:ПК!L9)</f>
        <v>0</v>
      </c>
      <c r="M9" s="185">
        <f>SUM(П:ПК!M9)</f>
        <v>0</v>
      </c>
      <c r="N9" s="163">
        <f>SUM(П:ПК!N9)</f>
        <v>0</v>
      </c>
      <c r="O9" s="159">
        <f>SUM(П:ПК!O9)</f>
        <v>0</v>
      </c>
      <c r="P9" s="159">
        <f>SUM(П:ПК!P9)</f>
        <v>0</v>
      </c>
      <c r="Q9" s="159">
        <f>SUM(П:ПК!Q9)</f>
        <v>0</v>
      </c>
      <c r="R9" s="159">
        <f>SUM(П:ПК!R9)</f>
        <v>0</v>
      </c>
      <c r="S9" s="164">
        <f>SUM(П:ПК!S9)</f>
        <v>2</v>
      </c>
      <c r="T9" s="177">
        <f>SUM(П:ПК!T9)</f>
        <v>1</v>
      </c>
      <c r="U9" s="185">
        <f>SUM(П:ПК!U9)</f>
        <v>0</v>
      </c>
      <c r="V9" s="124">
        <f t="shared" si="0"/>
        <v>3</v>
      </c>
      <c r="W9" s="125">
        <f>V9/V7*100</f>
        <v>6.666666666666667</v>
      </c>
    </row>
    <row r="10" spans="1:49" ht="39.950000000000003" customHeight="1" x14ac:dyDescent="0.3">
      <c r="A10" s="392"/>
      <c r="B10" s="149" t="s">
        <v>86</v>
      </c>
      <c r="C10" s="163">
        <f>SUM(П:ПК!C10)</f>
        <v>0</v>
      </c>
      <c r="D10" s="159">
        <f>SUM(П:ПК!D10)</f>
        <v>0</v>
      </c>
      <c r="E10" s="159">
        <f>SUM(П:ПК!E10)</f>
        <v>0</v>
      </c>
      <c r="F10" s="159">
        <f>SUM(П:ПК!F10)</f>
        <v>0</v>
      </c>
      <c r="G10" s="164">
        <f>SUM(П:ПК!G10)</f>
        <v>0</v>
      </c>
      <c r="H10" s="177">
        <f>SUM(П:ПК!H10)</f>
        <v>0</v>
      </c>
      <c r="I10" s="159">
        <f>SUM(П:ПК!I10)</f>
        <v>0</v>
      </c>
      <c r="J10" s="159">
        <f>SUM(П:ПК!J10)</f>
        <v>0</v>
      </c>
      <c r="K10" s="159">
        <f>SUM(П:ПК!K10)</f>
        <v>0</v>
      </c>
      <c r="L10" s="159">
        <f>SUM(П:ПК!L10)</f>
        <v>0</v>
      </c>
      <c r="M10" s="185">
        <f>SUM(П:ПК!M10)</f>
        <v>0</v>
      </c>
      <c r="N10" s="163">
        <f>SUM(П:ПК!N10)</f>
        <v>0</v>
      </c>
      <c r="O10" s="159">
        <f>SUM(П:ПК!O10)</f>
        <v>0</v>
      </c>
      <c r="P10" s="159">
        <f>SUM(П:ПК!P10)</f>
        <v>0</v>
      </c>
      <c r="Q10" s="159">
        <f>SUM(П:ПК!Q10)</f>
        <v>0</v>
      </c>
      <c r="R10" s="159">
        <f>SUM(П:ПК!R10)</f>
        <v>0</v>
      </c>
      <c r="S10" s="164">
        <f>SUM(П:ПК!S10)</f>
        <v>5</v>
      </c>
      <c r="T10" s="177">
        <f>SUM(П:ПК!T10)</f>
        <v>0</v>
      </c>
      <c r="U10" s="185">
        <f>SUM(П:ПК!U10)</f>
        <v>0</v>
      </c>
      <c r="V10" s="124">
        <f t="shared" si="0"/>
        <v>5</v>
      </c>
      <c r="W10" s="125">
        <f>V10/V9*100</f>
        <v>166.66666666666669</v>
      </c>
      <c r="AG10" s="126"/>
    </row>
    <row r="11" spans="1:49" ht="39.950000000000003" customHeight="1" x14ac:dyDescent="0.3">
      <c r="A11" s="392"/>
      <c r="B11" s="149" t="s">
        <v>87</v>
      </c>
      <c r="C11" s="163">
        <f>SUM(П:ПК!C11)</f>
        <v>0</v>
      </c>
      <c r="D11" s="159">
        <f>SUM(П:ПК!D11)</f>
        <v>0</v>
      </c>
      <c r="E11" s="159">
        <f>SUM(П:ПК!E11)</f>
        <v>0</v>
      </c>
      <c r="F11" s="159">
        <f>SUM(П:ПК!F11)</f>
        <v>0</v>
      </c>
      <c r="G11" s="164">
        <f>SUM(П:ПК!G11)</f>
        <v>0</v>
      </c>
      <c r="H11" s="177">
        <f>SUM(П:ПК!H11)</f>
        <v>0</v>
      </c>
      <c r="I11" s="159">
        <f>SUM(П:ПК!I11)</f>
        <v>0</v>
      </c>
      <c r="J11" s="159">
        <f>SUM(П:ПК!J11)</f>
        <v>0</v>
      </c>
      <c r="K11" s="159">
        <f>SUM(П:ПК!K11)</f>
        <v>0</v>
      </c>
      <c r="L11" s="159">
        <f>SUM(П:ПК!L11)</f>
        <v>0</v>
      </c>
      <c r="M11" s="185">
        <f>SUM(П:ПК!M11)</f>
        <v>0</v>
      </c>
      <c r="N11" s="163">
        <f>SUM(П:ПК!N11)</f>
        <v>0</v>
      </c>
      <c r="O11" s="159">
        <f>SUM(П:ПК!O11)</f>
        <v>0</v>
      </c>
      <c r="P11" s="159">
        <f>SUM(П:ПК!P11)</f>
        <v>0</v>
      </c>
      <c r="Q11" s="159">
        <f>SUM(П:ПК!Q11)</f>
        <v>0</v>
      </c>
      <c r="R11" s="159">
        <f>SUM(П:ПК!R11)</f>
        <v>0</v>
      </c>
      <c r="S11" s="164">
        <f>SUM(П:ПК!S11)</f>
        <v>0</v>
      </c>
      <c r="T11" s="177">
        <f>SUM(П:ПК!T11)</f>
        <v>0</v>
      </c>
      <c r="U11" s="185">
        <f>SUM(П:ПК!U11)</f>
        <v>0</v>
      </c>
      <c r="V11" s="124">
        <f t="shared" si="0"/>
        <v>0</v>
      </c>
      <c r="W11" s="125">
        <f>V11/V9*100</f>
        <v>0</v>
      </c>
    </row>
    <row r="12" spans="1:49" ht="39.950000000000003" customHeight="1" x14ac:dyDescent="0.3">
      <c r="A12" s="392"/>
      <c r="B12" s="149" t="s">
        <v>88</v>
      </c>
      <c r="C12" s="163">
        <f>SUM(П:ПК!C12)</f>
        <v>0</v>
      </c>
      <c r="D12" s="159">
        <f>SUM(П:ПК!D12)</f>
        <v>0</v>
      </c>
      <c r="E12" s="159">
        <f>SUM(П:ПК!E12)</f>
        <v>0</v>
      </c>
      <c r="F12" s="159">
        <f>SUM(П:ПК!F12)</f>
        <v>0</v>
      </c>
      <c r="G12" s="164">
        <f>SUM(П:ПК!G12)</f>
        <v>0</v>
      </c>
      <c r="H12" s="177">
        <f>SUM(П:ПК!H12)</f>
        <v>0</v>
      </c>
      <c r="I12" s="159">
        <f>SUM(П:ПК!I12)</f>
        <v>0</v>
      </c>
      <c r="J12" s="159">
        <f>SUM(П:ПК!J12)</f>
        <v>0</v>
      </c>
      <c r="K12" s="159">
        <f>SUM(П:ПК!K12)</f>
        <v>0</v>
      </c>
      <c r="L12" s="159">
        <f>SUM(П:ПК!L12)</f>
        <v>0</v>
      </c>
      <c r="M12" s="185">
        <f>SUM(П:ПК!M12)</f>
        <v>0</v>
      </c>
      <c r="N12" s="163">
        <f>SUM(П:ПК!N12)</f>
        <v>0</v>
      </c>
      <c r="O12" s="159">
        <f>SUM(П:ПК!O12)</f>
        <v>0</v>
      </c>
      <c r="P12" s="159">
        <f>SUM(П:ПК!P12)</f>
        <v>0</v>
      </c>
      <c r="Q12" s="159">
        <f>SUM(П:ПК!Q12)</f>
        <v>0</v>
      </c>
      <c r="R12" s="159">
        <f>SUM(П:ПК!R12)</f>
        <v>0</v>
      </c>
      <c r="S12" s="164">
        <f>SUM(П:ПК!S12)</f>
        <v>1</v>
      </c>
      <c r="T12" s="177">
        <f>SUM(П:ПК!T12)</f>
        <v>1</v>
      </c>
      <c r="U12" s="185">
        <f>SUM(П:ПК!U12)</f>
        <v>0</v>
      </c>
      <c r="V12" s="124">
        <f t="shared" si="0"/>
        <v>2</v>
      </c>
      <c r="W12" s="125">
        <f>V12/V9*100</f>
        <v>66.666666666666657</v>
      </c>
    </row>
    <row r="13" spans="1:49" ht="39.950000000000003" customHeight="1" x14ac:dyDescent="0.3">
      <c r="A13" s="392"/>
      <c r="B13" s="149" t="s">
        <v>89</v>
      </c>
      <c r="C13" s="163">
        <f>SUM(П:ПК!C13)</f>
        <v>0</v>
      </c>
      <c r="D13" s="159">
        <f>SUM(П:ПК!D13)</f>
        <v>0</v>
      </c>
      <c r="E13" s="159">
        <f>SUM(П:ПК!E13)</f>
        <v>0</v>
      </c>
      <c r="F13" s="159">
        <f>SUM(П:ПК!F13)</f>
        <v>0</v>
      </c>
      <c r="G13" s="164">
        <f>SUM(П:ПК!G13)</f>
        <v>0</v>
      </c>
      <c r="H13" s="177">
        <f>SUM(П:ПК!H13)</f>
        <v>0</v>
      </c>
      <c r="I13" s="159">
        <f>SUM(П:ПК!I13)</f>
        <v>0</v>
      </c>
      <c r="J13" s="159">
        <f>SUM(П:ПК!J13)</f>
        <v>0</v>
      </c>
      <c r="K13" s="159">
        <f>SUM(П:ПК!K13)</f>
        <v>0</v>
      </c>
      <c r="L13" s="159">
        <f>SUM(П:ПК!L13)</f>
        <v>0</v>
      </c>
      <c r="M13" s="185">
        <f>SUM(П:ПК!M13)</f>
        <v>0</v>
      </c>
      <c r="N13" s="163">
        <f>SUM(П:ПК!N13)</f>
        <v>0</v>
      </c>
      <c r="O13" s="159">
        <f>SUM(П:ПК!O13)</f>
        <v>0</v>
      </c>
      <c r="P13" s="159">
        <f>SUM(П:ПК!P13)</f>
        <v>0</v>
      </c>
      <c r="Q13" s="159">
        <f>SUM(П:ПК!Q13)</f>
        <v>0</v>
      </c>
      <c r="R13" s="159">
        <f>SUM(П:ПК!R13)</f>
        <v>0</v>
      </c>
      <c r="S13" s="164">
        <f>SUM(П:ПК!S13)</f>
        <v>0</v>
      </c>
      <c r="T13" s="177">
        <f>SUM(П:ПК!T13)</f>
        <v>1</v>
      </c>
      <c r="U13" s="185">
        <f>SUM(П:ПК!U13)</f>
        <v>0</v>
      </c>
      <c r="V13" s="124">
        <f t="shared" si="0"/>
        <v>1</v>
      </c>
      <c r="W13" s="125">
        <f>V13/V9*100</f>
        <v>33.333333333333329</v>
      </c>
    </row>
    <row r="14" spans="1:49" ht="39.950000000000003" customHeight="1" thickBot="1" x14ac:dyDescent="0.35">
      <c r="A14" s="393"/>
      <c r="B14" s="150" t="s">
        <v>90</v>
      </c>
      <c r="C14" s="168">
        <f>SUM(П:ПК!C14)</f>
        <v>0</v>
      </c>
      <c r="D14" s="169">
        <f>SUM(П:ПК!D14)</f>
        <v>0</v>
      </c>
      <c r="E14" s="169">
        <f>SUM(П:ПК!E14)</f>
        <v>0</v>
      </c>
      <c r="F14" s="169">
        <f>SUM(П:ПК!F14)</f>
        <v>0</v>
      </c>
      <c r="G14" s="170">
        <f>SUM(П:ПК!G14)</f>
        <v>0</v>
      </c>
      <c r="H14" s="178">
        <f>SUM(П:ПК!H14)</f>
        <v>0</v>
      </c>
      <c r="I14" s="169">
        <f>SUM(П:ПК!I14)</f>
        <v>0</v>
      </c>
      <c r="J14" s="169">
        <f>SUM(П:ПК!J14)</f>
        <v>0</v>
      </c>
      <c r="K14" s="169">
        <f>SUM(П:ПК!K14)</f>
        <v>0</v>
      </c>
      <c r="L14" s="169">
        <f>SUM(П:ПК!L14)</f>
        <v>0</v>
      </c>
      <c r="M14" s="186">
        <f>SUM(П:ПК!M14)</f>
        <v>0</v>
      </c>
      <c r="N14" s="168">
        <f>SUM(П:ПК!N14)</f>
        <v>0</v>
      </c>
      <c r="O14" s="169">
        <f>SUM(П:ПК!O14)</f>
        <v>0</v>
      </c>
      <c r="P14" s="169">
        <f>SUM(П:ПК!P14)</f>
        <v>0</v>
      </c>
      <c r="Q14" s="169">
        <f>SUM(П:ПК!Q14)</f>
        <v>0</v>
      </c>
      <c r="R14" s="169">
        <f>SUM(П:ПК!R14)</f>
        <v>0</v>
      </c>
      <c r="S14" s="170">
        <f>SUM(П:ПК!S14)</f>
        <v>0</v>
      </c>
      <c r="T14" s="178">
        <f>SUM(П:ПК!T14)</f>
        <v>0</v>
      </c>
      <c r="U14" s="186">
        <f>SUM(П:ПК!U14)</f>
        <v>0</v>
      </c>
      <c r="V14" s="191">
        <f t="shared" si="0"/>
        <v>0</v>
      </c>
      <c r="W14" s="171">
        <f>V14/V9*100</f>
        <v>0</v>
      </c>
    </row>
    <row r="15" spans="1:49" ht="39.950000000000003" customHeight="1" x14ac:dyDescent="0.3">
      <c r="A15" s="394" t="s">
        <v>27</v>
      </c>
      <c r="B15" s="148" t="s">
        <v>37</v>
      </c>
      <c r="C15" s="160">
        <f>SUM(П:ПК!C15)</f>
        <v>0</v>
      </c>
      <c r="D15" s="161">
        <f>SUM(П:ПК!D15)</f>
        <v>87</v>
      </c>
      <c r="E15" s="161">
        <f>SUM(П:ПК!E15)</f>
        <v>89</v>
      </c>
      <c r="F15" s="161">
        <f>SUM(П:ПК!F15)</f>
        <v>58</v>
      </c>
      <c r="G15" s="162">
        <f>SUM(П:ПК!G15)</f>
        <v>55</v>
      </c>
      <c r="H15" s="121">
        <f>SUM(П:ПК!H15)</f>
        <v>0</v>
      </c>
      <c r="I15" s="161">
        <f>SUM(П:ПК!I15)</f>
        <v>0</v>
      </c>
      <c r="J15" s="161">
        <f>SUM(П:ПК!J15)</f>
        <v>0</v>
      </c>
      <c r="K15" s="161">
        <f>SUM(П:ПК!K15)</f>
        <v>0</v>
      </c>
      <c r="L15" s="161">
        <f>SUM(П:ПК!L15)</f>
        <v>0</v>
      </c>
      <c r="M15" s="184">
        <f>SUM(П:ПК!M15)</f>
        <v>0</v>
      </c>
      <c r="N15" s="160">
        <f>SUM(П:ПК!N15)</f>
        <v>71</v>
      </c>
      <c r="O15" s="161">
        <f>SUM(П:ПК!O15)</f>
        <v>49</v>
      </c>
      <c r="P15" s="161">
        <f>SUM(П:ПК!P15)</f>
        <v>66</v>
      </c>
      <c r="Q15" s="161">
        <f>SUM(П:ПК!Q15)</f>
        <v>59</v>
      </c>
      <c r="R15" s="161">
        <f>SUM(П:ПК!R15)</f>
        <v>48</v>
      </c>
      <c r="S15" s="162">
        <f>SUM(П:ПК!S15)</f>
        <v>31</v>
      </c>
      <c r="T15" s="121">
        <f>SUM(П:ПК!T15)</f>
        <v>19</v>
      </c>
      <c r="U15" s="184">
        <f>SUM(П:ПК!U15)</f>
        <v>0</v>
      </c>
      <c r="V15" s="122">
        <f t="shared" si="0"/>
        <v>632</v>
      </c>
      <c r="W15" s="123"/>
    </row>
    <row r="16" spans="1:49" ht="39.950000000000003" customHeight="1" x14ac:dyDescent="0.3">
      <c r="A16" s="392"/>
      <c r="B16" s="149" t="s">
        <v>423</v>
      </c>
      <c r="C16" s="163">
        <f>SUM(П:ПК!C16)</f>
        <v>0</v>
      </c>
      <c r="D16" s="159">
        <f>SUM(П:ПК!D16)</f>
        <v>0</v>
      </c>
      <c r="E16" s="159">
        <f>SUM(П:ПК!E16)</f>
        <v>0</v>
      </c>
      <c r="F16" s="159">
        <f>SUM(П:ПК!F16)</f>
        <v>0</v>
      </c>
      <c r="G16" s="164">
        <f>SUM(П:ПК!G16)</f>
        <v>0</v>
      </c>
      <c r="H16" s="177">
        <f>SUM(П:ПК!H16)</f>
        <v>0</v>
      </c>
      <c r="I16" s="159">
        <f>SUM(П:ПК!I16)</f>
        <v>0</v>
      </c>
      <c r="J16" s="159">
        <f>SUM(П:ПК!J16)</f>
        <v>0</v>
      </c>
      <c r="K16" s="159">
        <f>SUM(П:ПК!K16)</f>
        <v>0</v>
      </c>
      <c r="L16" s="159">
        <f>SUM(П:ПК!L16)</f>
        <v>0</v>
      </c>
      <c r="M16" s="185">
        <f>SUM(П:ПК!M16)</f>
        <v>0</v>
      </c>
      <c r="N16" s="163">
        <f>SUM(П:ПК!N16)</f>
        <v>0</v>
      </c>
      <c r="O16" s="159">
        <f>SUM(П:ПК!O16)</f>
        <v>0</v>
      </c>
      <c r="P16" s="159">
        <f>SUM(П:ПК!P16)</f>
        <v>0</v>
      </c>
      <c r="Q16" s="159">
        <f>SUM(П:ПК!Q16)</f>
        <v>0</v>
      </c>
      <c r="R16" s="159">
        <f>SUM(П:ПК!R16)</f>
        <v>0</v>
      </c>
      <c r="S16" s="164">
        <f>SUM(П:ПК!S16)</f>
        <v>8</v>
      </c>
      <c r="T16" s="177">
        <f>SUM(П:ПК!T16)</f>
        <v>9</v>
      </c>
      <c r="U16" s="185">
        <f>SUM(П:ПК!U16)</f>
        <v>0</v>
      </c>
      <c r="V16" s="124">
        <f t="shared" si="0"/>
        <v>17</v>
      </c>
      <c r="W16" s="125">
        <f>V16/V15*100</f>
        <v>2.6898734177215191</v>
      </c>
    </row>
    <row r="17" spans="1:23" ht="39.950000000000003" customHeight="1" thickBot="1" x14ac:dyDescent="0.35">
      <c r="A17" s="395"/>
      <c r="B17" s="150" t="s">
        <v>25</v>
      </c>
      <c r="C17" s="168">
        <f>SUM(П:ПК!C17)</f>
        <v>0</v>
      </c>
      <c r="D17" s="169">
        <f>SUM(П:ПК!D17)</f>
        <v>12</v>
      </c>
      <c r="E17" s="169">
        <f>SUM(П:ПК!E17)</f>
        <v>26</v>
      </c>
      <c r="F17" s="169">
        <f>SUM(П:ПК!F17)</f>
        <v>0</v>
      </c>
      <c r="G17" s="170">
        <f>SUM(П:ПК!G17)</f>
        <v>1</v>
      </c>
      <c r="H17" s="178">
        <f>SUM(П:ПК!H17)</f>
        <v>0</v>
      </c>
      <c r="I17" s="169">
        <f>SUM(П:ПК!I17)</f>
        <v>0</v>
      </c>
      <c r="J17" s="169">
        <f>SUM(П:ПК!J17)</f>
        <v>0</v>
      </c>
      <c r="K17" s="169">
        <f>SUM(П:ПК!K17)</f>
        <v>0</v>
      </c>
      <c r="L17" s="169">
        <f>SUM(П:ПК!L17)</f>
        <v>0</v>
      </c>
      <c r="M17" s="186">
        <f>SUM(П:ПК!M17)</f>
        <v>0</v>
      </c>
      <c r="N17" s="168">
        <f>SUM(П:ПК!N17)</f>
        <v>1</v>
      </c>
      <c r="O17" s="169">
        <f>SUM(П:ПК!O17)</f>
        <v>0</v>
      </c>
      <c r="P17" s="169">
        <f>SUM(П:ПК!P17)</f>
        <v>0</v>
      </c>
      <c r="Q17" s="169">
        <f>SUM(П:ПК!Q17)</f>
        <v>0</v>
      </c>
      <c r="R17" s="169">
        <f>SUM(П:ПК!R17)</f>
        <v>0</v>
      </c>
      <c r="S17" s="170">
        <f>SUM(П:ПК!S17)</f>
        <v>0</v>
      </c>
      <c r="T17" s="178">
        <f>SUM(П:ПК!T17)</f>
        <v>0</v>
      </c>
      <c r="U17" s="186">
        <f>SUM(П:ПК!U17)</f>
        <v>0</v>
      </c>
      <c r="V17" s="127">
        <f t="shared" si="0"/>
        <v>40</v>
      </c>
      <c r="W17" s="128">
        <f>V17/V15*100</f>
        <v>6.3291139240506329</v>
      </c>
    </row>
    <row r="18" spans="1:23" ht="39.950000000000003" customHeight="1" x14ac:dyDescent="0.3">
      <c r="A18" s="391" t="s">
        <v>28</v>
      </c>
      <c r="B18" s="148" t="s">
        <v>850</v>
      </c>
      <c r="C18" s="160">
        <f>SUM(П:ПК!C18)</f>
        <v>0</v>
      </c>
      <c r="D18" s="161">
        <f>SUM(П:ПК!D18)</f>
        <v>1</v>
      </c>
      <c r="E18" s="161">
        <f>SUM(П:ПК!E18)</f>
        <v>5</v>
      </c>
      <c r="F18" s="161">
        <f>SUM(П:ПК!F18)</f>
        <v>0</v>
      </c>
      <c r="G18" s="162">
        <f>SUM(П:ПК!G18)</f>
        <v>1</v>
      </c>
      <c r="H18" s="121">
        <f>SUM(П:ПК!H18)</f>
        <v>0</v>
      </c>
      <c r="I18" s="161">
        <f>SUM(П:ПК!I18)</f>
        <v>0</v>
      </c>
      <c r="J18" s="161">
        <f>SUM(П:ПК!J18)</f>
        <v>0</v>
      </c>
      <c r="K18" s="161">
        <f>SUM(П:ПК!K18)</f>
        <v>0</v>
      </c>
      <c r="L18" s="161">
        <f>SUM(П:ПК!L18)</f>
        <v>0</v>
      </c>
      <c r="M18" s="184">
        <f>SUM(П:ПК!M18)</f>
        <v>0</v>
      </c>
      <c r="N18" s="160">
        <f>SUM(П:ПК!N18)</f>
        <v>1</v>
      </c>
      <c r="O18" s="161">
        <f>SUM(П:ПК!O18)</f>
        <v>0</v>
      </c>
      <c r="P18" s="161">
        <f>SUM(П:ПК!P18)</f>
        <v>1</v>
      </c>
      <c r="Q18" s="161">
        <f>SUM(П:ПК!Q18)</f>
        <v>1</v>
      </c>
      <c r="R18" s="161">
        <f>SUM(П:ПК!R18)</f>
        <v>0</v>
      </c>
      <c r="S18" s="162">
        <f>SUM(П:ПК!S18)</f>
        <v>1</v>
      </c>
      <c r="T18" s="121">
        <f>SUM(П:ПК!T18)</f>
        <v>1</v>
      </c>
      <c r="U18" s="184">
        <f>SUM(П:ПК!U18)</f>
        <v>0</v>
      </c>
      <c r="V18" s="172">
        <f t="shared" si="0"/>
        <v>12</v>
      </c>
      <c r="W18" s="173">
        <f>V18/V15*100</f>
        <v>1.89873417721519</v>
      </c>
    </row>
    <row r="19" spans="1:23" ht="39.950000000000003" customHeight="1" x14ac:dyDescent="0.3">
      <c r="A19" s="394"/>
      <c r="B19" s="174" t="s">
        <v>424</v>
      </c>
      <c r="C19" s="163">
        <f>SUM(П:ПК!C19)</f>
        <v>0</v>
      </c>
      <c r="D19" s="159">
        <f>SUM(П:ПК!D19)</f>
        <v>1</v>
      </c>
      <c r="E19" s="159">
        <f>SUM(П:ПК!E19)</f>
        <v>2</v>
      </c>
      <c r="F19" s="159">
        <f>SUM(П:ПК!F19)</f>
        <v>0</v>
      </c>
      <c r="G19" s="164">
        <f>SUM(П:ПК!G19)</f>
        <v>1</v>
      </c>
      <c r="H19" s="177">
        <f>SUM(П:ПК!H19)</f>
        <v>0</v>
      </c>
      <c r="I19" s="159">
        <f>SUM(П:ПК!I19)</f>
        <v>0</v>
      </c>
      <c r="J19" s="159">
        <f>SUM(П:ПК!J19)</f>
        <v>0</v>
      </c>
      <c r="K19" s="159">
        <f>SUM(П:ПК!K19)</f>
        <v>0</v>
      </c>
      <c r="L19" s="159">
        <f>SUM(П:ПК!L19)</f>
        <v>0</v>
      </c>
      <c r="M19" s="185">
        <f>SUM(П:ПК!M19)</f>
        <v>0</v>
      </c>
      <c r="N19" s="163">
        <f>SUM(П:ПК!N19)</f>
        <v>1</v>
      </c>
      <c r="O19" s="159">
        <f>SUM(П:ПК!O19)</f>
        <v>0</v>
      </c>
      <c r="P19" s="159">
        <f>SUM(П:ПК!P19)</f>
        <v>0</v>
      </c>
      <c r="Q19" s="159">
        <f>SUM(П:ПК!Q19)</f>
        <v>0</v>
      </c>
      <c r="R19" s="159">
        <f>SUM(П:ПК!R19)</f>
        <v>0</v>
      </c>
      <c r="S19" s="164">
        <f>SUM(П:ПК!S19)</f>
        <v>0</v>
      </c>
      <c r="T19" s="177">
        <f>SUM(П:ПК!T19)</f>
        <v>0</v>
      </c>
      <c r="U19" s="185">
        <f>SUM(П:ПК!U19)</f>
        <v>0</v>
      </c>
      <c r="V19" s="124">
        <f t="shared" si="0"/>
        <v>5</v>
      </c>
      <c r="W19" s="125">
        <f>V19/V18*100</f>
        <v>41.666666666666671</v>
      </c>
    </row>
    <row r="20" spans="1:23" ht="39.950000000000003" customHeight="1" x14ac:dyDescent="0.3">
      <c r="A20" s="394"/>
      <c r="B20" s="149" t="s">
        <v>425</v>
      </c>
      <c r="C20" s="163">
        <f>SUM(П:ПК!C20)</f>
        <v>0</v>
      </c>
      <c r="D20" s="159">
        <f>SUM(П:ПК!D20)</f>
        <v>0</v>
      </c>
      <c r="E20" s="159">
        <f>SUM(П:ПК!E20)</f>
        <v>0</v>
      </c>
      <c r="F20" s="159">
        <f>SUM(П:ПК!F20)</f>
        <v>0</v>
      </c>
      <c r="G20" s="164">
        <f>SUM(П:ПК!G20)</f>
        <v>1</v>
      </c>
      <c r="H20" s="177">
        <f>SUM(П:ПК!H20)</f>
        <v>0</v>
      </c>
      <c r="I20" s="159">
        <f>SUM(П:ПК!I20)</f>
        <v>0</v>
      </c>
      <c r="J20" s="159">
        <f>SUM(П:ПК!J20)</f>
        <v>0</v>
      </c>
      <c r="K20" s="159">
        <f>SUM(П:ПК!K20)</f>
        <v>0</v>
      </c>
      <c r="L20" s="159">
        <f>SUM(П:ПК!L20)</f>
        <v>0</v>
      </c>
      <c r="M20" s="185">
        <f>SUM(П:ПК!M20)</f>
        <v>0</v>
      </c>
      <c r="N20" s="163">
        <f>SUM(П:ПК!N20)</f>
        <v>0</v>
      </c>
      <c r="O20" s="159">
        <f>SUM(П:ПК!O20)</f>
        <v>0</v>
      </c>
      <c r="P20" s="159">
        <f>SUM(П:ПК!P20)</f>
        <v>0</v>
      </c>
      <c r="Q20" s="159">
        <f>SUM(П:ПК!Q20)</f>
        <v>0</v>
      </c>
      <c r="R20" s="159">
        <f>SUM(П:ПК!R20)</f>
        <v>0</v>
      </c>
      <c r="S20" s="164">
        <f>SUM(П:ПК!S20)</f>
        <v>1</v>
      </c>
      <c r="T20" s="177">
        <f>SUM(П:ПК!T20)</f>
        <v>0</v>
      </c>
      <c r="U20" s="185">
        <f>SUM(П:ПК!U20)</f>
        <v>0</v>
      </c>
      <c r="V20" s="124">
        <f t="shared" si="0"/>
        <v>2</v>
      </c>
      <c r="W20" s="125">
        <f>V20/V18*100</f>
        <v>16.666666666666664</v>
      </c>
    </row>
    <row r="21" spans="1:23" ht="39.950000000000003" customHeight="1" x14ac:dyDescent="0.3">
      <c r="A21" s="392"/>
      <c r="B21" s="149" t="s">
        <v>426</v>
      </c>
      <c r="C21" s="163">
        <f>SUM(П:ПК!C21)</f>
        <v>0</v>
      </c>
      <c r="D21" s="159">
        <f>SUM(П:ПК!D21)</f>
        <v>0</v>
      </c>
      <c r="E21" s="159">
        <f>SUM(П:ПК!E21)</f>
        <v>0</v>
      </c>
      <c r="F21" s="159">
        <f>SUM(П:ПК!F21)</f>
        <v>0</v>
      </c>
      <c r="G21" s="164">
        <f>SUM(П:ПК!G21)</f>
        <v>0</v>
      </c>
      <c r="H21" s="177">
        <f>SUM(П:ПК!H21)</f>
        <v>0</v>
      </c>
      <c r="I21" s="159">
        <f>SUM(П:ПК!I21)</f>
        <v>0</v>
      </c>
      <c r="J21" s="159">
        <f>SUM(П:ПК!J21)</f>
        <v>0</v>
      </c>
      <c r="K21" s="159">
        <f>SUM(П:ПК!K21)</f>
        <v>0</v>
      </c>
      <c r="L21" s="159">
        <f>SUM(П:ПК!L21)</f>
        <v>0</v>
      </c>
      <c r="M21" s="185">
        <f>SUM(П:ПК!M21)</f>
        <v>0</v>
      </c>
      <c r="N21" s="163">
        <f>SUM(П:ПК!N21)</f>
        <v>0</v>
      </c>
      <c r="O21" s="159">
        <f>SUM(П:ПК!O21)</f>
        <v>0</v>
      </c>
      <c r="P21" s="159">
        <f>SUM(П:ПК!P21)</f>
        <v>0</v>
      </c>
      <c r="Q21" s="159">
        <f>SUM(П:ПК!Q21)</f>
        <v>0</v>
      </c>
      <c r="R21" s="159">
        <f>SUM(П:ПК!R21)</f>
        <v>0</v>
      </c>
      <c r="S21" s="164">
        <f>SUM(П:ПК!S21)</f>
        <v>0</v>
      </c>
      <c r="T21" s="177">
        <f>SUM(П:ПК!T21)</f>
        <v>0</v>
      </c>
      <c r="U21" s="185">
        <f>SUM(П:ПК!U21)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93"/>
      <c r="B22" s="150" t="s">
        <v>427</v>
      </c>
      <c r="C22" s="165">
        <f>SUM(П:ПК!C22)</f>
        <v>0</v>
      </c>
      <c r="D22" s="166">
        <f>SUM(П:ПК!D22)</f>
        <v>0</v>
      </c>
      <c r="E22" s="166">
        <f>SUM(П:ПК!E22)</f>
        <v>0</v>
      </c>
      <c r="F22" s="166">
        <f>SUM(П:ПК!F22)</f>
        <v>0</v>
      </c>
      <c r="G22" s="167">
        <f>SUM(П:ПК!G22)</f>
        <v>0</v>
      </c>
      <c r="H22" s="179">
        <f>SUM(П:ПК!H22)</f>
        <v>0</v>
      </c>
      <c r="I22" s="166">
        <f>SUM(П:ПК!I22)</f>
        <v>0</v>
      </c>
      <c r="J22" s="166">
        <f>SUM(П:ПК!J22)</f>
        <v>0</v>
      </c>
      <c r="K22" s="166">
        <f>SUM(П:ПК!K22)</f>
        <v>0</v>
      </c>
      <c r="L22" s="166">
        <f>SUM(П:ПК!L22)</f>
        <v>0</v>
      </c>
      <c r="M22" s="187">
        <f>SUM(П:ПК!M22)</f>
        <v>0</v>
      </c>
      <c r="N22" s="165">
        <f>SUM(П:ПК!N22)</f>
        <v>0</v>
      </c>
      <c r="O22" s="166">
        <f>SUM(П:ПК!O22)</f>
        <v>0</v>
      </c>
      <c r="P22" s="166">
        <f>SUM(П:ПК!P22)</f>
        <v>0</v>
      </c>
      <c r="Q22" s="166">
        <f>SUM(П:ПК!Q22)</f>
        <v>0</v>
      </c>
      <c r="R22" s="166">
        <f>SUM(П:ПК!R22)</f>
        <v>0</v>
      </c>
      <c r="S22" s="167">
        <f>SUM(П:ПК!S22)</f>
        <v>0</v>
      </c>
      <c r="T22" s="179">
        <f>SUM(П:ПК!T22)</f>
        <v>0</v>
      </c>
      <c r="U22" s="187">
        <f>SUM(П:ПК!U22)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SUM(П:ПК!C23)</f>
        <v>0</v>
      </c>
      <c r="D23" s="121">
        <f>SUM(П:ПК!D23)</f>
        <v>0</v>
      </c>
      <c r="E23" s="121">
        <f>SUM(П:ПК!E23)</f>
        <v>2</v>
      </c>
      <c r="F23" s="121">
        <f>SUM(П:ПК!F23)</f>
        <v>0</v>
      </c>
      <c r="G23" s="180">
        <f>SUM(П:ПК!G23)</f>
        <v>0</v>
      </c>
      <c r="H23" s="121">
        <f>SUM(П:ПК!H23)</f>
        <v>0</v>
      </c>
      <c r="I23" s="121">
        <f>SUM(П:ПК!I23)</f>
        <v>0</v>
      </c>
      <c r="J23" s="121">
        <f>SUM(П:ПК!J23)</f>
        <v>0</v>
      </c>
      <c r="K23" s="121">
        <f>SUM(П:ПК!K23)</f>
        <v>0</v>
      </c>
      <c r="L23" s="121">
        <f>SUM(П:ПК!L23)</f>
        <v>0</v>
      </c>
      <c r="M23" s="188">
        <f>SUM(П:ПК!M23)</f>
        <v>0</v>
      </c>
      <c r="N23" s="160">
        <f>SUM(П:ПК!N23)</f>
        <v>3</v>
      </c>
      <c r="O23" s="121">
        <f>SUM(П:ПК!O23)</f>
        <v>1</v>
      </c>
      <c r="P23" s="121">
        <f>SUM(П:ПК!P23)</f>
        <v>2</v>
      </c>
      <c r="Q23" s="121">
        <f>SUM(П:ПК!Q23)</f>
        <v>1</v>
      </c>
      <c r="R23" s="121">
        <f>SUM(П:ПК!R23)</f>
        <v>2</v>
      </c>
      <c r="S23" s="180">
        <f>SUM(П:ПК!S23)</f>
        <v>0</v>
      </c>
      <c r="T23" s="121">
        <f>SUM(П:ПК!T23)</f>
        <v>0</v>
      </c>
      <c r="U23" s="188">
        <f>SUM(П:ПК!U23)</f>
        <v>0</v>
      </c>
      <c r="V23" s="131">
        <f t="shared" si="0"/>
        <v>11</v>
      </c>
      <c r="W23" s="132">
        <f>V23/V15*100</f>
        <v>1.740506329113924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SUM(П:ПК!C24)</f>
        <v>0</v>
      </c>
      <c r="D24" s="121">
        <f>SUM(П:ПК!D24)</f>
        <v>63</v>
      </c>
      <c r="E24" s="121">
        <f>SUM(П:ПК!E24)</f>
        <v>68</v>
      </c>
      <c r="F24" s="121">
        <f>SUM(П:ПК!F24)</f>
        <v>46</v>
      </c>
      <c r="G24" s="180">
        <f>SUM(П:ПК!G24)</f>
        <v>44</v>
      </c>
      <c r="H24" s="121">
        <f>SUM(П:ПК!H24)</f>
        <v>0</v>
      </c>
      <c r="I24" s="121">
        <f>SUM(П:ПК!I24)</f>
        <v>0</v>
      </c>
      <c r="J24" s="121">
        <f>SUM(П:ПК!J24)</f>
        <v>0</v>
      </c>
      <c r="K24" s="121">
        <f>SUM(П:ПК!K24)</f>
        <v>0</v>
      </c>
      <c r="L24" s="121">
        <f>SUM(П:ПК!L24)</f>
        <v>0</v>
      </c>
      <c r="M24" s="188">
        <f>SUM(П:ПК!M24)</f>
        <v>0</v>
      </c>
      <c r="N24" s="160">
        <f>SUM(П:ПК!N24)</f>
        <v>48</v>
      </c>
      <c r="O24" s="121">
        <f>SUM(П:ПК!O24)</f>
        <v>40</v>
      </c>
      <c r="P24" s="121">
        <f>SUM(П:ПК!P24)</f>
        <v>44</v>
      </c>
      <c r="Q24" s="121">
        <f>SUM(П:ПК!Q24)</f>
        <v>41</v>
      </c>
      <c r="R24" s="121">
        <f>SUM(П:ПК!R24)</f>
        <v>26</v>
      </c>
      <c r="S24" s="180">
        <f>SUM(П:ПК!S24)</f>
        <v>10</v>
      </c>
      <c r="T24" s="121">
        <f>SUM(П:ПК!T24)</f>
        <v>18</v>
      </c>
      <c r="U24" s="188">
        <f>SUM(П:ПК!U24)</f>
        <v>0</v>
      </c>
      <c r="V24" s="131">
        <f t="shared" si="0"/>
        <v>448</v>
      </c>
      <c r="W24" s="132">
        <f>V24/V15*100</f>
        <v>70.886075949367083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SUM(П:ПК!C25)</f>
        <v>0</v>
      </c>
      <c r="D25" s="121">
        <f>SUM(П:ПК!D25)</f>
        <v>17</v>
      </c>
      <c r="E25" s="121">
        <f>SUM(П:ПК!E25)</f>
        <v>17</v>
      </c>
      <c r="F25" s="121">
        <f>SUM(П:ПК!F25)</f>
        <v>19</v>
      </c>
      <c r="G25" s="180">
        <f>SUM(П:ПК!G25)</f>
        <v>12</v>
      </c>
      <c r="H25" s="121">
        <f>SUM(П:ПК!H25)</f>
        <v>0</v>
      </c>
      <c r="I25" s="121">
        <f>SUM(П:ПК!I25)</f>
        <v>0</v>
      </c>
      <c r="J25" s="121">
        <f>SUM(П:ПК!J25)</f>
        <v>0</v>
      </c>
      <c r="K25" s="121">
        <f>SUM(П:ПК!K25)</f>
        <v>0</v>
      </c>
      <c r="L25" s="121">
        <f>SUM(П:ПК!L25)</f>
        <v>0</v>
      </c>
      <c r="M25" s="188">
        <f>SUM(П:ПК!M25)</f>
        <v>0</v>
      </c>
      <c r="N25" s="160">
        <f>SUM(П:ПК!N25)</f>
        <v>10</v>
      </c>
      <c r="O25" s="121">
        <f>SUM(П:ПК!O25)</f>
        <v>9</v>
      </c>
      <c r="P25" s="121">
        <f>SUM(П:ПК!P25)</f>
        <v>9</v>
      </c>
      <c r="Q25" s="121">
        <f>SUM(П:ПК!Q25)</f>
        <v>9</v>
      </c>
      <c r="R25" s="121">
        <f>SUM(П:ПК!R25)</f>
        <v>8</v>
      </c>
      <c r="S25" s="180">
        <f>SUM(П:ПК!S25)</f>
        <v>4</v>
      </c>
      <c r="T25" s="121">
        <f>SUM(П:ПК!T25)</f>
        <v>6</v>
      </c>
      <c r="U25" s="188">
        <f>SUM(П:ПК!U25)</f>
        <v>0</v>
      </c>
      <c r="V25" s="135">
        <f t="shared" si="0"/>
        <v>120</v>
      </c>
      <c r="W25" s="136">
        <f>V25/V15*100</f>
        <v>18.9873417721519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SUM(П:ПК!C26)</f>
        <v>0</v>
      </c>
      <c r="D26" s="121">
        <f>SUM(П:ПК!D26)</f>
        <v>13</v>
      </c>
      <c r="E26" s="121">
        <f>SUM(П:ПК!E26)</f>
        <v>21</v>
      </c>
      <c r="F26" s="121">
        <f>SUM(П:ПК!F26)</f>
        <v>6</v>
      </c>
      <c r="G26" s="180">
        <f>SUM(П:ПК!G26)</f>
        <v>9</v>
      </c>
      <c r="H26" s="121">
        <f>SUM(П:ПК!H26)</f>
        <v>0</v>
      </c>
      <c r="I26" s="121">
        <f>SUM(П:ПК!I26)</f>
        <v>0</v>
      </c>
      <c r="J26" s="121">
        <f>SUM(П:ПК!J26)</f>
        <v>0</v>
      </c>
      <c r="K26" s="121">
        <f>SUM(П:ПК!K26)</f>
        <v>0</v>
      </c>
      <c r="L26" s="121">
        <f>SUM(П:ПК!L26)</f>
        <v>0</v>
      </c>
      <c r="M26" s="188">
        <f>SUM(П:ПК!M26)</f>
        <v>0</v>
      </c>
      <c r="N26" s="160">
        <f>SUM(П:ПК!N26)</f>
        <v>12</v>
      </c>
      <c r="O26" s="121">
        <f>SUM(П:ПК!O26)</f>
        <v>6</v>
      </c>
      <c r="P26" s="121">
        <f>SUM(П:ПК!P26)</f>
        <v>6</v>
      </c>
      <c r="Q26" s="121">
        <f>SUM(П:ПК!Q26)</f>
        <v>12</v>
      </c>
      <c r="R26" s="121">
        <f>SUM(П:ПК!R26)</f>
        <v>5</v>
      </c>
      <c r="S26" s="180">
        <f>SUM(П:ПК!S26)</f>
        <v>1</v>
      </c>
      <c r="T26" s="121">
        <f>SUM(П:ПК!T26)</f>
        <v>2</v>
      </c>
      <c r="U26" s="188">
        <f>SUM(П:ПК!U26)</f>
        <v>0</v>
      </c>
      <c r="V26" s="131">
        <f t="shared" si="0"/>
        <v>93</v>
      </c>
      <c r="W26" s="132">
        <f>V26/V15*100</f>
        <v>14.715189873417723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SUM(П:ПК!C27)</f>
        <v>0</v>
      </c>
      <c r="D27" s="175">
        <f>SUM(П:ПК!D27)</f>
        <v>3</v>
      </c>
      <c r="E27" s="175">
        <f>SUM(П:ПК!E27)</f>
        <v>2</v>
      </c>
      <c r="F27" s="175">
        <f>SUM(П:ПК!F27)</f>
        <v>4</v>
      </c>
      <c r="G27" s="182">
        <f>SUM(П:ПК!G27)</f>
        <v>3</v>
      </c>
      <c r="H27" s="175">
        <f>SUM(П:ПК!H27)</f>
        <v>0</v>
      </c>
      <c r="I27" s="175">
        <f>SUM(П:ПК!I27)</f>
        <v>0</v>
      </c>
      <c r="J27" s="175">
        <f>SUM(П:ПК!J27)</f>
        <v>0</v>
      </c>
      <c r="K27" s="175">
        <f>SUM(П:ПК!K27)</f>
        <v>0</v>
      </c>
      <c r="L27" s="175">
        <f>SUM(П:ПК!L27)</f>
        <v>0</v>
      </c>
      <c r="M27" s="189">
        <f>SUM(П:ПК!M27)</f>
        <v>0</v>
      </c>
      <c r="N27" s="181">
        <f>SUM(П:ПК!N27)</f>
        <v>2</v>
      </c>
      <c r="O27" s="175">
        <f>SUM(П:ПК!O27)</f>
        <v>1</v>
      </c>
      <c r="P27" s="175">
        <f>SUM(П:ПК!P27)</f>
        <v>2</v>
      </c>
      <c r="Q27" s="175">
        <f>SUM(П:ПК!Q27)</f>
        <v>4</v>
      </c>
      <c r="R27" s="175">
        <f>SUM(П:ПК!R27)</f>
        <v>0</v>
      </c>
      <c r="S27" s="182">
        <f>SUM(П:ПК!S27)</f>
        <v>1</v>
      </c>
      <c r="T27" s="175">
        <f>SUM(П:ПК!T27)</f>
        <v>1</v>
      </c>
      <c r="U27" s="189">
        <f>SUM(П:ПК!U27)</f>
        <v>0</v>
      </c>
      <c r="V27" s="131">
        <f t="shared" si="0"/>
        <v>23</v>
      </c>
      <c r="W27" s="132">
        <f>V27/V15*100</f>
        <v>3.6392405063291138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topLeftCell="A4" zoomScale="80" zoomScaleNormal="80" workbookViewId="0">
      <selection activeCell="G16" sqref="G1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/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/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/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/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/>
    </row>
    <row r="17" spans="1:6" ht="19.5" customHeight="1" thickBot="1" x14ac:dyDescent="0.35">
      <c r="A17" s="411"/>
      <c r="B17" s="412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/>
    </row>
    <row r="19" spans="1:6" ht="20.100000000000001" customHeight="1" x14ac:dyDescent="0.3">
      <c r="A19" s="409"/>
      <c r="B19" s="410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/>
    </row>
    <row r="22" spans="1:6" ht="20.100000000000001" customHeight="1" x14ac:dyDescent="0.3">
      <c r="A22" s="409"/>
      <c r="B22" s="410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/>
    </row>
    <row r="25" spans="1:6" ht="20.100000000000001" customHeight="1" x14ac:dyDescent="0.3">
      <c r="A25" s="409"/>
      <c r="B25" s="410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/>
    </row>
    <row r="28" spans="1:6" ht="20.100000000000001" customHeight="1" x14ac:dyDescent="0.3">
      <c r="A28" s="409"/>
      <c r="B28" s="410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/>
    </row>
    <row r="31" spans="1:6" ht="20.100000000000001" customHeight="1" x14ac:dyDescent="0.3">
      <c r="A31" s="409"/>
      <c r="B31" s="410"/>
      <c r="C31" s="216" t="s">
        <v>83</v>
      </c>
      <c r="D31" s="215" t="s">
        <v>593</v>
      </c>
      <c r="E31" s="276"/>
    </row>
    <row r="32" spans="1:6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/>
    </row>
    <row r="34" spans="1:6" ht="20.100000000000001" customHeight="1" x14ac:dyDescent="0.3">
      <c r="A34" s="409"/>
      <c r="B34" s="410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/>
    </row>
    <row r="37" spans="1:6" ht="20.100000000000001" customHeight="1" x14ac:dyDescent="0.3">
      <c r="A37" s="409"/>
      <c r="B37" s="410"/>
      <c r="C37" s="216" t="s">
        <v>83</v>
      </c>
      <c r="D37" s="215" t="s">
        <v>593</v>
      </c>
      <c r="E37" s="276"/>
    </row>
    <row r="38" spans="1:6" ht="19.5" customHeight="1" thickBot="1" x14ac:dyDescent="0.35">
      <c r="A38" s="411"/>
      <c r="B38" s="412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/>
    </row>
    <row r="40" spans="1:6" ht="20.100000000000001" customHeight="1" x14ac:dyDescent="0.3">
      <c r="A40" s="409"/>
      <c r="B40" s="410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/>
    </row>
    <row r="43" spans="1:6" ht="20.100000000000001" customHeight="1" x14ac:dyDescent="0.3">
      <c r="A43" s="409"/>
      <c r="B43" s="410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/>
    </row>
    <row r="46" spans="1:6" ht="20.100000000000001" customHeight="1" x14ac:dyDescent="0.3">
      <c r="A46" s="409"/>
      <c r="B46" s="410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/>
    </row>
    <row r="49" spans="1:6" ht="20.100000000000001" customHeight="1" x14ac:dyDescent="0.3">
      <c r="A49" s="420"/>
      <c r="B49" s="421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/>
    </row>
    <row r="52" spans="1:6" ht="20.100000000000001" customHeight="1" x14ac:dyDescent="0.3">
      <c r="A52" s="409"/>
      <c r="B52" s="410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/>
    </row>
    <row r="55" spans="1:6" ht="20.100000000000001" customHeight="1" x14ac:dyDescent="0.3">
      <c r="A55" s="409"/>
      <c r="B55" s="410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/>
    </row>
    <row r="58" spans="1:6" ht="20.100000000000001" customHeight="1" x14ac:dyDescent="0.3">
      <c r="A58" s="409"/>
      <c r="B58" s="410"/>
      <c r="C58" s="216" t="s">
        <v>83</v>
      </c>
      <c r="D58" s="215" t="s">
        <v>593</v>
      </c>
      <c r="E58" s="276"/>
    </row>
    <row r="59" spans="1:6" ht="19.5" customHeight="1" thickBot="1" x14ac:dyDescent="0.35">
      <c r="A59" s="411"/>
      <c r="B59" s="410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15" t="s">
        <v>594</v>
      </c>
      <c r="B60" s="212" t="s">
        <v>859</v>
      </c>
      <c r="C60" s="273" t="s">
        <v>82</v>
      </c>
      <c r="D60" s="274" t="s">
        <v>593</v>
      </c>
      <c r="E60" s="275"/>
    </row>
    <row r="61" spans="1:6" ht="33" customHeight="1" x14ac:dyDescent="0.3">
      <c r="A61" s="416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6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6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6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7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topLeftCell="A16" workbookViewId="0">
      <selection activeCell="B76" sqref="B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405" t="s">
        <v>40</v>
      </c>
      <c r="B1" s="405"/>
      <c r="C1" s="405"/>
      <c r="D1" s="405"/>
      <c r="E1" s="406"/>
      <c r="F1" s="220"/>
      <c r="G1" s="34" t="s">
        <v>596</v>
      </c>
    </row>
    <row r="2" spans="1:20" s="2" customFormat="1" ht="30" customHeight="1" thickBot="1" x14ac:dyDescent="0.35">
      <c r="A2" s="402" t="s">
        <v>16</v>
      </c>
      <c r="B2" s="403"/>
      <c r="C2" s="403"/>
      <c r="D2" s="403"/>
      <c r="E2" s="214" t="str">
        <f>'[4] Таблица 1'!C2</f>
        <v>Красногвардейский_муниципальный_округ</v>
      </c>
      <c r="F2" s="1"/>
      <c r="G2" s="272"/>
      <c r="H2" s="315" t="s">
        <v>589</v>
      </c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</row>
    <row r="3" spans="1:20" s="2" customFormat="1" ht="30" customHeight="1" thickBot="1" x14ac:dyDescent="0.35">
      <c r="A3" s="402" t="s">
        <v>0</v>
      </c>
      <c r="B3" s="403"/>
      <c r="C3" s="403"/>
      <c r="D3" s="403"/>
      <c r="E3" s="214" t="str">
        <f>'[4] Таблица 1'!C3</f>
        <v xml:space="preserve">МКОУ СОШ № 4 с. Новомихайловское </v>
      </c>
      <c r="F3" s="1"/>
      <c r="G3" s="269"/>
      <c r="H3" s="315" t="s">
        <v>588</v>
      </c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</row>
    <row r="4" spans="1:20" s="2" customFormat="1" ht="30" customHeight="1" thickBot="1" x14ac:dyDescent="0.35">
      <c r="A4" s="402" t="s">
        <v>81</v>
      </c>
      <c r="B4" s="403"/>
      <c r="C4" s="403"/>
      <c r="D4" s="403"/>
      <c r="E4" s="213" t="str">
        <f>'[4] Таблица 1'!P3</f>
        <v>kras_sh003</v>
      </c>
      <c r="G4" s="268"/>
      <c r="H4" s="404" t="s">
        <v>592</v>
      </c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</row>
    <row r="5" spans="1:20" s="5" customFormat="1" ht="24.95" customHeight="1" thickBot="1" x14ac:dyDescent="0.35">
      <c r="A5" s="413" t="s">
        <v>43</v>
      </c>
      <c r="B5" s="414"/>
      <c r="C5" s="414"/>
      <c r="D5" s="414"/>
      <c r="E5" s="219">
        <v>16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7" t="s">
        <v>84</v>
      </c>
      <c r="B6" s="408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9"/>
      <c r="B7" s="410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11"/>
      <c r="B8" s="412"/>
      <c r="C8" s="277" t="s">
        <v>45</v>
      </c>
      <c r="D8" s="278" t="s">
        <v>44</v>
      </c>
      <c r="E8" s="279">
        <v>0</v>
      </c>
      <c r="F8" s="17"/>
    </row>
    <row r="9" spans="1:20" ht="20.100000000000001" customHeight="1" x14ac:dyDescent="0.3">
      <c r="A9" s="407" t="s">
        <v>39</v>
      </c>
      <c r="B9" s="408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9"/>
      <c r="B10" s="410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11"/>
      <c r="B11" s="412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7" t="s">
        <v>5</v>
      </c>
      <c r="B12" s="408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9"/>
      <c r="B13" s="410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11"/>
      <c r="B14" s="412"/>
      <c r="C14" s="277" t="s">
        <v>45</v>
      </c>
      <c r="D14" s="278" t="s">
        <v>44</v>
      </c>
      <c r="E14" s="279">
        <v>0</v>
      </c>
      <c r="F14" s="17"/>
    </row>
    <row r="15" spans="1:20" ht="20.100000000000001" customHeight="1" x14ac:dyDescent="0.3">
      <c r="A15" s="407" t="s">
        <v>3</v>
      </c>
      <c r="B15" s="408"/>
      <c r="C15" s="273" t="s">
        <v>82</v>
      </c>
      <c r="D15" s="274" t="s">
        <v>593</v>
      </c>
      <c r="E15" s="275">
        <v>1</v>
      </c>
    </row>
    <row r="16" spans="1:20" ht="20.100000000000001" customHeight="1" x14ac:dyDescent="0.3">
      <c r="A16" s="409"/>
      <c r="B16" s="410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11"/>
      <c r="B17" s="412"/>
      <c r="C17" s="277" t="s">
        <v>45</v>
      </c>
      <c r="D17" s="278" t="s">
        <v>44</v>
      </c>
      <c r="E17" s="279">
        <v>0</v>
      </c>
      <c r="F17" s="17"/>
    </row>
    <row r="18" spans="1:6" ht="20.100000000000001" customHeight="1" x14ac:dyDescent="0.3">
      <c r="A18" s="407" t="s">
        <v>14</v>
      </c>
      <c r="B18" s="408"/>
      <c r="C18" s="273" t="s">
        <v>82</v>
      </c>
      <c r="D18" s="274" t="s">
        <v>593</v>
      </c>
      <c r="E18" s="275">
        <v>0</v>
      </c>
    </row>
    <row r="19" spans="1:6" ht="20.100000000000001" customHeight="1" x14ac:dyDescent="0.3">
      <c r="A19" s="409"/>
      <c r="B19" s="410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11"/>
      <c r="B20" s="412"/>
      <c r="C20" s="277" t="s">
        <v>45</v>
      </c>
      <c r="D20" s="278" t="s">
        <v>44</v>
      </c>
      <c r="E20" s="279">
        <v>9</v>
      </c>
      <c r="F20" s="17"/>
    </row>
    <row r="21" spans="1:6" ht="20.100000000000001" customHeight="1" x14ac:dyDescent="0.3">
      <c r="A21" s="407" t="s">
        <v>4</v>
      </c>
      <c r="B21" s="408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9"/>
      <c r="B22" s="410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11"/>
      <c r="B23" s="412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407" t="s">
        <v>12</v>
      </c>
      <c r="B24" s="408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9"/>
      <c r="B25" s="410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11"/>
      <c r="B26" s="412"/>
      <c r="C26" s="277" t="s">
        <v>45</v>
      </c>
      <c r="D26" s="278" t="s">
        <v>44</v>
      </c>
      <c r="E26" s="279">
        <v>0</v>
      </c>
      <c r="F26" s="17"/>
    </row>
    <row r="27" spans="1:6" ht="20.100000000000001" customHeight="1" x14ac:dyDescent="0.3">
      <c r="A27" s="407" t="s">
        <v>10</v>
      </c>
      <c r="B27" s="408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9"/>
      <c r="B28" s="410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11"/>
      <c r="B29" s="412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7" t="s">
        <v>11</v>
      </c>
      <c r="B30" s="408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9"/>
      <c r="B31" s="410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11"/>
      <c r="B32" s="412"/>
      <c r="C32" s="277" t="s">
        <v>45</v>
      </c>
      <c r="D32" s="278" t="s">
        <v>44</v>
      </c>
      <c r="E32" s="279">
        <v>0</v>
      </c>
      <c r="F32" s="17"/>
    </row>
    <row r="33" spans="1:6" ht="20.100000000000001" customHeight="1" x14ac:dyDescent="0.3">
      <c r="A33" s="407" t="s">
        <v>597</v>
      </c>
      <c r="B33" s="408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9"/>
      <c r="B34" s="410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11"/>
      <c r="B35" s="412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7" t="s">
        <v>6</v>
      </c>
      <c r="B36" s="408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9"/>
      <c r="B37" s="410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11"/>
      <c r="B38" s="412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7" t="s">
        <v>7</v>
      </c>
      <c r="B39" s="408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9"/>
      <c r="B40" s="410"/>
      <c r="C40" s="216" t="s">
        <v>83</v>
      </c>
      <c r="D40" s="215" t="s">
        <v>593</v>
      </c>
      <c r="E40" s="276">
        <v>1</v>
      </c>
    </row>
    <row r="41" spans="1:6" ht="20.100000000000001" customHeight="1" thickBot="1" x14ac:dyDescent="0.35">
      <c r="A41" s="411"/>
      <c r="B41" s="412"/>
      <c r="C41" s="277" t="s">
        <v>45</v>
      </c>
      <c r="D41" s="278" t="s">
        <v>44</v>
      </c>
      <c r="E41" s="279">
        <v>18</v>
      </c>
      <c r="F41" s="17"/>
    </row>
    <row r="42" spans="1:6" ht="20.100000000000001" customHeight="1" x14ac:dyDescent="0.3">
      <c r="A42" s="407" t="s">
        <v>8</v>
      </c>
      <c r="B42" s="408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9"/>
      <c r="B43" s="410"/>
      <c r="C43" s="216" t="s">
        <v>83</v>
      </c>
      <c r="D43" s="215" t="s">
        <v>593</v>
      </c>
      <c r="E43" s="276">
        <v>1</v>
      </c>
    </row>
    <row r="44" spans="1:6" ht="20.100000000000001" customHeight="1" thickBot="1" x14ac:dyDescent="0.35">
      <c r="A44" s="411"/>
      <c r="B44" s="412"/>
      <c r="C44" s="277" t="s">
        <v>45</v>
      </c>
      <c r="D44" s="278" t="s">
        <v>44</v>
      </c>
      <c r="E44" s="279">
        <v>18</v>
      </c>
      <c r="F44" s="17"/>
    </row>
    <row r="45" spans="1:6" ht="20.100000000000001" customHeight="1" x14ac:dyDescent="0.3">
      <c r="A45" s="407" t="s">
        <v>15</v>
      </c>
      <c r="B45" s="408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9"/>
      <c r="B46" s="410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9"/>
      <c r="B47" s="410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8" t="s">
        <v>9</v>
      </c>
      <c r="B48" s="419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20"/>
      <c r="B49" s="421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22"/>
      <c r="B50" s="423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9" t="s">
        <v>41</v>
      </c>
      <c r="B51" s="410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9"/>
      <c r="B52" s="410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11"/>
      <c r="B53" s="412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7" t="s">
        <v>42</v>
      </c>
      <c r="B54" s="408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9"/>
      <c r="B55" s="410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11"/>
      <c r="B56" s="412"/>
      <c r="C56" s="277" t="s">
        <v>45</v>
      </c>
      <c r="D56" s="278" t="s">
        <v>44</v>
      </c>
      <c r="E56" s="279">
        <v>0</v>
      </c>
      <c r="F56" s="17"/>
    </row>
    <row r="57" spans="1:6" ht="20.100000000000001" customHeight="1" x14ac:dyDescent="0.3">
      <c r="A57" s="407" t="s">
        <v>13</v>
      </c>
      <c r="B57" s="408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9"/>
      <c r="B58" s="410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11"/>
      <c r="B59" s="410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15" t="s">
        <v>594</v>
      </c>
      <c r="B60" s="212" t="s">
        <v>862</v>
      </c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6"/>
      <c r="B61" s="280"/>
      <c r="C61" s="216" t="s">
        <v>83</v>
      </c>
      <c r="D61" s="215" t="s">
        <v>593</v>
      </c>
      <c r="E61" s="276">
        <v>1</v>
      </c>
    </row>
    <row r="62" spans="1:6" ht="33" customHeight="1" thickBot="1" x14ac:dyDescent="0.35">
      <c r="A62" s="416"/>
      <c r="B62" s="281"/>
      <c r="C62" s="277" t="s">
        <v>45</v>
      </c>
      <c r="D62" s="278" t="s">
        <v>44</v>
      </c>
      <c r="E62" s="279">
        <v>18</v>
      </c>
      <c r="F62" s="17"/>
    </row>
    <row r="63" spans="1:6" ht="33" customHeight="1" thickBot="1" x14ac:dyDescent="0.35">
      <c r="A63" s="416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6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7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30</vt:i4>
      </vt:variant>
    </vt:vector>
  </HeadingPairs>
  <TitlesOfParts>
    <vt:vector size="49" baseType="lpstr">
      <vt:lpstr>П</vt:lpstr>
      <vt:lpstr>4</vt:lpstr>
      <vt:lpstr>6</vt:lpstr>
      <vt:lpstr>9</vt:lpstr>
      <vt:lpstr>10</vt:lpstr>
      <vt:lpstr>ПК</vt:lpstr>
      <vt:lpstr> Таблица 1</vt:lpstr>
      <vt:lpstr>П_2</vt:lpstr>
      <vt:lpstr> 4_2</vt:lpstr>
      <vt:lpstr>6_2</vt:lpstr>
      <vt:lpstr>9_2</vt:lpstr>
      <vt:lpstr>10_2</vt:lpstr>
      <vt:lpstr>ПК_2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2021-03-12T14:56:44Z</dcterms:modified>
</cp:coreProperties>
</file>